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Financial Reporting\FR-2019\Financial Reporting\Q2 2019\"/>
    </mc:Choice>
  </mc:AlternateContent>
  <bookViews>
    <workbookView xWindow="0" yWindow="0" windowWidth="28800" windowHeight="11280"/>
  </bookViews>
  <sheets>
    <sheet name="Statement of Operations" sheetId="1" r:id="rId1"/>
    <sheet name="Non-GAAP Statement of Ops" sheetId="2" r:id="rId2"/>
    <sheet name="Metrics" sheetId="3" r:id="rId3"/>
    <sheet name="Non-GAAP Recs" sheetId="4" r:id="rId4"/>
    <sheet name="End Notes" sheetId="5" r:id="rId5"/>
  </sheets>
  <definedNames>
    <definedName name="_xlnm.Print_Area" localSheetId="1">'Non-GAAP Statement of Ops'!$A$1:$L$25</definedName>
  </definedNames>
  <calcPr calcId="162913"/>
</workbook>
</file>

<file path=xl/calcChain.xml><?xml version="1.0" encoding="utf-8"?>
<calcChain xmlns="http://schemas.openxmlformats.org/spreadsheetml/2006/main">
  <c r="K56" i="4" l="1"/>
  <c r="J56" i="4"/>
  <c r="I56" i="4"/>
  <c r="K52" i="4"/>
  <c r="J52" i="4"/>
  <c r="I52" i="4"/>
  <c r="K45" i="4"/>
  <c r="J45" i="4"/>
  <c r="I45" i="4"/>
  <c r="L34" i="4"/>
  <c r="K34" i="4"/>
  <c r="J34" i="4"/>
  <c r="I34" i="4"/>
  <c r="K28" i="4"/>
  <c r="J28" i="4"/>
  <c r="I28" i="4"/>
  <c r="K23" i="4"/>
  <c r="J23" i="4"/>
  <c r="I23" i="4"/>
  <c r="K18" i="4"/>
  <c r="J18" i="4"/>
  <c r="I18" i="4"/>
  <c r="K10" i="4"/>
  <c r="J10" i="4"/>
  <c r="I10" i="4"/>
  <c r="K15" i="3"/>
  <c r="J15" i="3"/>
  <c r="I15" i="3"/>
  <c r="K10" i="3"/>
  <c r="J10" i="3"/>
  <c r="I10" i="3"/>
  <c r="H19" i="2"/>
  <c r="L17" i="2"/>
  <c r="L19" i="2" s="1"/>
  <c r="K17" i="2"/>
  <c r="K19" i="2" s="1"/>
  <c r="J17" i="2"/>
  <c r="J19" i="2" s="1"/>
  <c r="I17" i="2"/>
  <c r="I19" i="2" s="1"/>
  <c r="H17" i="2"/>
  <c r="G17" i="2"/>
  <c r="G19" i="2" s="1"/>
  <c r="F17" i="2"/>
  <c r="F19" i="2" s="1"/>
  <c r="E17" i="2"/>
  <c r="E19" i="2" s="1"/>
  <c r="D17" i="2"/>
  <c r="D19" i="2" s="1"/>
  <c r="C17" i="2"/>
  <c r="C19" i="2" s="1"/>
  <c r="L13" i="2"/>
  <c r="K13" i="2"/>
  <c r="J13" i="2"/>
  <c r="I13" i="2"/>
  <c r="L8" i="2"/>
  <c r="J7" i="2"/>
  <c r="I7" i="2"/>
  <c r="E19" i="1"/>
  <c r="E21" i="1" s="1"/>
  <c r="J17" i="1"/>
  <c r="J19" i="1" s="1"/>
  <c r="J21" i="1" s="1"/>
  <c r="I17" i="1"/>
  <c r="I19" i="1" s="1"/>
  <c r="I21" i="1" s="1"/>
  <c r="H17" i="1"/>
  <c r="H19" i="1" s="1"/>
  <c r="H21" i="1" s="1"/>
  <c r="G17" i="1"/>
  <c r="G19" i="1" s="1"/>
  <c r="G21" i="1" s="1"/>
  <c r="F17" i="1"/>
  <c r="F19" i="1" s="1"/>
  <c r="F21" i="1" s="1"/>
  <c r="E17" i="1"/>
  <c r="D17" i="1"/>
  <c r="D19" i="1" s="1"/>
  <c r="D21" i="1" s="1"/>
  <c r="C17" i="1"/>
  <c r="C19" i="1" s="1"/>
  <c r="C21" i="1" s="1"/>
  <c r="K13" i="1"/>
  <c r="J13" i="1"/>
  <c r="I13" i="1"/>
  <c r="H13" i="1"/>
  <c r="G13" i="1"/>
  <c r="F13" i="1"/>
  <c r="E13" i="1"/>
  <c r="D13" i="1"/>
  <c r="C13" i="1"/>
  <c r="K8" i="1"/>
  <c r="K14" i="1" s="1"/>
  <c r="K17" i="1" s="1"/>
  <c r="K19" i="1" s="1"/>
  <c r="K21" i="1" s="1"/>
  <c r="J8" i="1"/>
  <c r="I8" i="1"/>
  <c r="H8" i="1"/>
  <c r="G8" i="1"/>
  <c r="F8" i="1"/>
  <c r="E8" i="1"/>
  <c r="D8" i="1"/>
  <c r="C8" i="1"/>
</calcChain>
</file>

<file path=xl/sharedStrings.xml><?xml version="1.0" encoding="utf-8"?>
<sst xmlns="http://schemas.openxmlformats.org/spreadsheetml/2006/main" count="167" uniqueCount="100">
  <si>
    <t>Tenable Holdings, Inc.</t>
  </si>
  <si>
    <t>Consolidated Statements of Operations</t>
  </si>
  <si>
    <t>(unaudited)</t>
  </si>
  <si>
    <t>(in thousands, except per share data)</t>
  </si>
  <si>
    <t>Q1 2017</t>
  </si>
  <si>
    <t>Q2 2017</t>
  </si>
  <si>
    <t>Q3 2017</t>
  </si>
  <si>
    <t>Q4 2017</t>
  </si>
  <si>
    <t>Q1 2018</t>
  </si>
  <si>
    <t>Q2 2018</t>
  </si>
  <si>
    <t>Q3 2018</t>
  </si>
  <si>
    <t>Q4 2018</t>
  </si>
  <si>
    <t>Q1 2019</t>
  </si>
  <si>
    <t>Q2 2019</t>
  </si>
  <si>
    <t>Gross profit</t>
  </si>
  <si>
    <t>Operating expenses:</t>
  </si>
  <si>
    <t>Total operating expenses</t>
  </si>
  <si>
    <t>Loss from operations</t>
  </si>
  <si>
    <t>Interest (expense) income, net</t>
  </si>
  <si>
    <t>Other (expense) income, net</t>
  </si>
  <si>
    <t>Loss before income taxes</t>
  </si>
  <si>
    <t>Provision for income taxes</t>
  </si>
  <si>
    <t>Net loss</t>
  </si>
  <si>
    <t>Accretion of Series A and B redeemable convertible preferred stock</t>
  </si>
  <si>
    <t>Net loss attributable to common stockholders</t>
  </si>
  <si>
    <t>Net loss per share attributable to common stockholders, basic and diluted</t>
  </si>
  <si>
    <t>Weighted-average shares used to compute net loss per share attributable to common stockholders, basic and diluted</t>
  </si>
  <si>
    <t>________________</t>
  </si>
  <si>
    <t>Q3 2019</t>
  </si>
  <si>
    <t>Q4 2019</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</si>
  <si>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</si>
  <si>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</si>
  <si>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</si>
  <si>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</si>
  <si>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</si>
  <si>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</si>
  <si>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</si>
  <si>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</si>
  <si>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</si>
  <si>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</si>
  <si>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</si>
  <si>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</si>
  <si>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</si>
  <si>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from operations</t>
  </si>
  <si>
    <t>Non-GAAP loss before income taxes</t>
  </si>
  <si>
    <t>Non-GAAP provision for income taxes</t>
  </si>
  <si>
    <t>Non-GAAP net loss</t>
  </si>
  <si>
    <t>Non-GAAP net loss per share, basic and diluted</t>
  </si>
  <si>
    <t>Pro forma non-GAAP loss per share, basic and diluted</t>
  </si>
  <si>
    <r>
      <rPr>
        <sz val="10"/>
        <color rgb="FF000000"/>
        <rFont val="Arial"/>
      </rPr>
      <t xml:space="preserve">Weighted-average shares used to compute non-GAAP net loss per
</t>
    </r>
    <r>
      <rPr>
        <sz val="10"/>
        <color rgb="FF000000"/>
        <rFont val="Arial"/>
      </rPr>
      <t xml:space="preserve">    share, basic and diluted</t>
    </r>
  </si>
  <si>
    <t>Key Operating and Financial Metrics</t>
  </si>
  <si>
    <t>(in thousands)</t>
  </si>
  <si>
    <t>Calculated Current Billings</t>
  </si>
  <si>
    <t>Add: Deferred revenue (current), end of period</t>
  </si>
  <si>
    <t>Calculated current billings</t>
  </si>
  <si>
    <t>Free Cash Flow</t>
  </si>
  <si>
    <t>Net cash provided by (used in) operating activities</t>
  </si>
  <si>
    <t>Purchases of property and equipment</t>
  </si>
  <si>
    <t>GAAP to Non-GAAP Reconciliations</t>
  </si>
  <si>
    <t>(dollars in thousands, except per share data)</t>
  </si>
  <si>
    <t>Non-GAAP Gross Profit and Non-GAAP Gross Margin</t>
  </si>
  <si>
    <t>Stock-based compensation</t>
  </si>
  <si>
    <t>Amortization of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</si>
  <si>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</si>
  <si>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</si>
  <si>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</si>
  <si>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</si>
  <si>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</si>
  <si>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</si>
  <si>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</si>
  <si>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</si>
  <si>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</si>
  <si>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</si>
  <si>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</si>
  <si>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Non-GAAP general and administrative expense</t>
  </si>
  <si>
    <t>Non-GAAP Loss from Operations and Non-GAAP Operating Margin</t>
  </si>
  <si>
    <t>Operating Margin</t>
  </si>
  <si>
    <t>Non-GAAP operating margin</t>
  </si>
  <si>
    <r>
      <rPr>
        <b/>
        <sz val="10"/>
        <color rgb="FF000000"/>
        <rFont val="Arial"/>
      </rPr>
      <t xml:space="preserve">Non-GAAP Net Loss, Non-GAAP Net Loss Per Share and 
</t>
    </r>
    <r>
      <rPr>
        <b/>
        <sz val="10"/>
        <color rgb="FF000000"/>
        <rFont val="Arial"/>
      </rPr>
      <t xml:space="preserve">    Pro Forma Non-GAAP Net Loss Per Share</t>
    </r>
  </si>
  <si>
    <r>
      <rPr>
        <sz val="10"/>
        <color rgb="FF000000"/>
        <rFont val="Arial"/>
      </rPr>
      <t>Tax impact of stock-based compensation</t>
    </r>
    <r>
      <rPr>
        <vertAlign val="superscript"/>
        <sz val="10"/>
        <color rgb="FF000000"/>
        <rFont val="Arial"/>
      </rPr>
      <t>(1)</t>
    </r>
  </si>
  <si>
    <r>
      <rPr>
        <sz val="10"/>
        <color rgb="FF000000"/>
        <rFont val="Arial"/>
      </rPr>
      <t>Amortization of intangible assets</t>
    </r>
    <r>
      <rPr>
        <vertAlign val="superscript"/>
        <sz val="10"/>
        <color rgb="FF000000"/>
        <rFont val="Arial"/>
      </rPr>
      <t>(1)</t>
    </r>
  </si>
  <si>
    <r>
      <rPr>
        <sz val="10"/>
        <color rgb="FF000000"/>
        <rFont val="Arial"/>
      </rPr>
      <t>Tax impact of stock-based compensation</t>
    </r>
    <r>
      <rPr>
        <vertAlign val="superscript"/>
        <sz val="10"/>
        <color rgb="FF000000"/>
        <rFont val="Arial"/>
      </rPr>
      <t>(1)</t>
    </r>
  </si>
  <si>
    <r>
      <rPr>
        <sz val="10"/>
        <color rgb="FF000000"/>
        <rFont val="Arial"/>
      </rPr>
      <t>Amortization of intangible assets</t>
    </r>
    <r>
      <rPr>
        <vertAlign val="superscript"/>
        <sz val="10"/>
        <color rgb="FF000000"/>
        <rFont val="Arial"/>
      </rPr>
      <t>(1)</t>
    </r>
  </si>
  <si>
    <r>
      <rPr>
        <sz val="10"/>
        <color rgb="FF000000"/>
        <rFont val="Arial"/>
      </rPr>
      <t xml:space="preserve">Weighted-average shares used to compute net loss per share attributable to 
</t>
    </r>
    <r>
      <rPr>
        <sz val="10"/>
        <color rgb="FF000000"/>
        <rFont val="Arial"/>
      </rPr>
      <t xml:space="preserve">    common stockholders and non-GAAP net loss per share, basic and diluted</t>
    </r>
  </si>
  <si>
    <r>
      <rPr>
        <sz val="10"/>
        <color rgb="FF000000"/>
        <rFont val="Arial"/>
      </rPr>
      <t xml:space="preserve">Pro forma adjustment to reflect assumed conversion of our convertible
</t>
    </r>
    <r>
      <rPr>
        <sz val="10"/>
        <color rgb="FF000000"/>
        <rFont val="Arial"/>
      </rPr>
      <t xml:space="preserve">    redeemable preferred stock as of the beginning of the period</t>
    </r>
  </si>
  <si>
    <r>
      <rPr>
        <sz val="10"/>
        <color rgb="FF000000"/>
        <rFont val="Arial"/>
      </rPr>
      <t xml:space="preserve">Weighted-average shares used to compute pro forma non-GAAP net
</t>
    </r>
    <r>
      <rPr>
        <sz val="10"/>
        <color rgb="FF000000"/>
        <rFont val="Arial"/>
      </rPr>
      <t xml:space="preserve">    loss per share, basic and diluted</t>
    </r>
  </si>
  <si>
    <t>Pro forma non-GAAP net loss per share, basic and diluted</t>
  </si>
  <si>
    <r>
      <rPr>
        <vertAlign val="superscript"/>
        <sz val="10"/>
        <color rgb="FF000000"/>
        <rFont val="Arial"/>
      </rPr>
      <t>(1)</t>
    </r>
    <r>
      <rPr>
        <sz val="10"/>
        <color rgb="FF000000"/>
        <rFont val="Arial"/>
      </rPr>
      <t xml:space="preserve">  The tax impact of stock-based compensation is based on the tax treatment for the applicable tax jurisdictions. There was no tax impact related to the amortization of intangible assets as it was incurred in the United States in periods in which we maintained a full valuation allowance.</t>
    </r>
  </si>
  <si>
    <t>(1) Includes stock-based compensation expense as follows:</t>
  </si>
  <si>
    <t>Revenue</t>
  </si>
  <si>
    <r>
      <t>Cost of revenue</t>
    </r>
    <r>
      <rPr>
        <vertAlign val="superscript"/>
        <sz val="10"/>
        <color rgb="FF000000"/>
        <rFont val="Arial"/>
      </rPr>
      <t>(1)</t>
    </r>
  </si>
  <si>
    <r>
      <t>Sales and marketing</t>
    </r>
    <r>
      <rPr>
        <vertAlign val="superscript"/>
        <sz val="10"/>
        <color rgb="FF000000"/>
        <rFont val="Arial"/>
      </rPr>
      <t>(1)</t>
    </r>
  </si>
  <si>
    <r>
      <t>Research and development</t>
    </r>
    <r>
      <rPr>
        <vertAlign val="superscript"/>
        <sz val="10"/>
        <color rgb="FF000000"/>
        <rFont val="Arial"/>
      </rPr>
      <t>(1)</t>
    </r>
  </si>
  <si>
    <r>
      <t>General and administrative</t>
    </r>
    <r>
      <rPr>
        <vertAlign val="superscript"/>
        <sz val="10"/>
        <color rgb="FF000000"/>
        <rFont val="Arial"/>
      </rPr>
      <t>(1)</t>
    </r>
  </si>
  <si>
    <r>
      <t>Less: Deferred revenue (current), beginning of period</t>
    </r>
    <r>
      <rPr>
        <vertAlign val="superscript"/>
        <sz val="10"/>
        <color rgb="FF000000"/>
        <rFont val="Arial"/>
      </rPr>
      <t>(1)</t>
    </r>
  </si>
  <si>
    <r>
      <rPr>
        <vertAlign val="superscript"/>
        <sz val="10"/>
        <color rgb="FF000000"/>
        <rFont val="Arial"/>
      </rPr>
      <t>(1)</t>
    </r>
    <r>
      <rPr>
        <sz val="10"/>
        <color rgb="FF000000"/>
        <rFont val="Arial"/>
      </rPr>
      <t xml:space="preserve"> In connection with adopting ASC 606, we recorded $19.0 million of current deferred revenue on January 1, 2017, related to perpetual license revenue recognized in prior periods. See Note 1 to our 2018 10-K for additional details.</t>
    </r>
  </si>
  <si>
    <r>
      <rPr>
        <vertAlign val="superscript"/>
        <sz val="10"/>
        <color rgb="FF000000"/>
        <rFont val="Arial"/>
      </rPr>
      <t xml:space="preserve">(2) </t>
    </r>
    <r>
      <rPr>
        <sz val="10"/>
        <color rgb="FF000000"/>
        <rFont val="Arial"/>
      </rPr>
      <t>Free cash flow for the three months ended September 30, 2018, December 31, 2018, March 31, 2019, and June 30, 2019 was impacted by $2.3 million, $4.0 million, ($4.9 million), and $3.9 million respectively, related to employee stock purchase plan activity.</t>
    </r>
  </si>
  <si>
    <r>
      <t>Free cash flow</t>
    </r>
    <r>
      <rPr>
        <vertAlign val="superscript"/>
        <sz val="10"/>
        <color rgb="FF000000"/>
        <rFont val="Arial"/>
      </rPr>
      <t>(2)</t>
    </r>
  </si>
  <si>
    <r>
      <t xml:space="preserve">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financial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
Reconciliations of non-GAAP financial measures to the most directly comparable GAAP financial measures are included in the financial tables accompanying this document. 
</t>
    </r>
    <r>
      <rPr>
        <u/>
        <sz val="10"/>
        <color rgb="FF000000"/>
        <rFont val="Arial"/>
      </rPr>
      <t>Calculated Current Billings:</t>
    </r>
    <r>
      <rPr>
        <sz val="10"/>
        <color rgb="FF000000"/>
        <rFont val="Arial"/>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rPr>
      <t>Free Cash Flow:</t>
    </r>
    <r>
      <rPr>
        <sz val="10"/>
        <color rgb="FF000000"/>
        <rFont val="Arial"/>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r>
      <rPr>
        <u/>
        <sz val="10"/>
        <color rgb="FF000000"/>
        <rFont val="Arial"/>
      </rPr>
      <t>Non-GAAP Loss from Operations and Non-GAAP Operating Margin:</t>
    </r>
    <r>
      <rPr>
        <sz val="10"/>
        <color rgb="FF000000"/>
        <rFont val="Arial"/>
      </rPr>
      <t xml:space="preserve"> We define these non-GAAP financial measures as their respective GAAP measures, excluding the effect of stock-based compensation and amortization of intangible assets. 
</t>
    </r>
    <r>
      <rPr>
        <u/>
        <sz val="10"/>
        <color rgb="FF000000"/>
        <rFont val="Arial"/>
      </rPr>
      <t>Non-GAAP Net Loss, Non-GAAP Net Loss Per Share and Pro Forma Non-GAAP Net Loss Per Share:</t>
    </r>
    <r>
      <rPr>
        <sz val="10"/>
        <color rgb="FF000000"/>
        <rFont val="Arial"/>
      </rPr>
      <t xml:space="preserve"> We define non-GAAP net loss as GAAP net loss attributable to common stockholders, excluding the effect of the accretion of Series A and B redeemable convertible preferred stock, stock-based compensation and amortization of intangible assets, including the applicable tax impact. We use non-GAAP net loss to calculate non-GAAP net loss per share and pro forma non-GAAP net loss per share. Pro forma non-GAAP net loss per share is calculated by giving effect to the conversion of our redeemable convertible preferred stock into common stock as though the conversion occurred at the beginning of each period presented prior to 2019.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intangible assets. Non-GAAP gross margin is defined as non-GAAP gross profit as a percentage of revenue.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t>
    </r>
  </si>
  <si>
    <r>
      <t>Weighted-average shares used to compute pro forma non-GAAP loss</t>
    </r>
    <r>
      <rPr>
        <sz val="10"/>
        <color rgb="FF000000"/>
        <rFont val="Arial"/>
      </rPr>
      <t xml:space="preserve"> per share, basic and diluted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</si>
</sst>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_(* \(#,##0.00\);_(* &quot;-&quot;??_);_(@_)"/>
    <numFmt numFmtId="164" formatCode="_(&quot;$&quot;* #,##0,_);_(&quot;$&quot;* \(#,##0,\);_(&quot;$&quot;* &quot;—&quot;_);_(@_)"/>
    <numFmt numFmtId="165" formatCode="_(#,##0,_);_(\(#,##0,\);_(&quot;—&quot;_);_(@_)"/>
    <numFmt numFmtId="166" formatCode="_(&quot;$&quot;* #,##0.##########,_);_(&quot;$&quot;* \(#,##0.##########,\);_(&quot;$&quot;* &quot;—&quot;_);_(@_)"/>
    <numFmt numFmtId="167" formatCode="_(&quot;$&quot;* #,##0.##########_);_(&quot;$&quot;* \(#,##0.##########\);_(&quot;$&quot;* &quot;—&quot;_);_(@_)"/>
    <numFmt numFmtId="168" formatCode="_(#,##0_);_(\(#,##0\);_(&quot;—&quot;_);_(@_)"/>
    <numFmt numFmtId="169" formatCode="#,##0,;\(#,##0,\);0,;_(@_)"/>
    <numFmt numFmtId="170" formatCode="_(&quot;$&quot;* #,##0.00,_);_(&quot;$&quot;* \(#,##0.00,\);_(&quot;$&quot;* &quot;—&quot;_);_(@_)"/>
    <numFmt numFmtId="171" formatCode="_(&quot;$&quot;* #,##0.00_);_(&quot;$&quot;* \(#,##0.00\);_(&quot;$&quot;* &quot;—&quot;_);_(@_)"/>
    <numFmt numFmtId="172" formatCode="_(#,##0,_)_%;_(\(#,##0,\)_%;_(&quot;—&quot;_);_(@_)"/>
    <numFmt numFmtId="173" formatCode="#,##0_)%;\(#,##0\)%;&quot;—&quot;\%;_(@_)"/>
  </numFmts>
  <fonts count="10" x14ac:knownFonts="1">
    <font>
      <sz val="10"/>
      <color rgb="FF000000"/>
      <name val="Times New Roman"/>
    </font>
    <font>
      <b/>
      <sz val="10"/>
      <color rgb="FF000000"/>
      <name val="Arial"/>
    </font>
    <font>
      <sz val="10"/>
      <color rgb="FF000000"/>
      <name val="Arial"/>
    </font>
    <font>
      <b/>
      <i/>
      <sz val="10"/>
      <color rgb="FF000000"/>
      <name val="Arial"/>
    </font>
    <font>
      <sz val="10"/>
      <color rgb="FF000000"/>
      <name val="Arial"/>
    </font>
    <font>
      <sz val="8"/>
      <color rgb="FF000000"/>
      <name val="Arial"/>
    </font>
    <font>
      <sz val="10"/>
      <color rgb="FF000000"/>
      <name val="Times New Roman"/>
    </font>
    <font>
      <sz val="10"/>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thin">
        <color auto="1"/>
      </bottom>
      <diagonal/>
    </border>
    <border>
      <left/>
      <right/>
      <top/>
      <bottom style="double">
        <color auto="1"/>
      </bottom>
      <diagonal/>
    </border>
  </borders>
  <cellStyleXfs count="2">
    <xf numFmtId="0" fontId="0" fillId="0" borderId="0"/>
    <xf numFmtId="43" fontId="6" fillId="0" borderId="0" applyFont="0" applyFill="0" applyBorder="0" applyAlignment="0" applyProtection="0"/>
  </cellStyleXfs>
  <cellXfs count="80">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1" fillId="0" borderId="1" xfId="0" applyFont="1" applyBorder="1" applyAlignment="1">
      <alignment horizontal="center" wrapText="1"/>
    </xf>
    <xf numFmtId="0" fontId="2" fillId="0" borderId="0" xfId="0" applyFont="1" applyAlignment="1">
      <alignment wrapText="1"/>
    </xf>
    <xf numFmtId="164" fontId="4" fillId="0" borderId="0" xfId="0" applyNumberFormat="1" applyFont="1" applyAlignment="1"/>
    <xf numFmtId="0" fontId="2" fillId="2" borderId="0" xfId="0" applyFont="1" applyFill="1" applyAlignment="1">
      <alignment wrapText="1"/>
    </xf>
    <xf numFmtId="0" fontId="2" fillId="2" borderId="0" xfId="0" applyFont="1" applyFill="1" applyAlignment="1">
      <alignment horizontal="left"/>
    </xf>
    <xf numFmtId="165" fontId="4" fillId="2" borderId="0" xfId="0" applyNumberFormat="1" applyFont="1" applyFill="1" applyAlignment="1"/>
    <xf numFmtId="165" fontId="4" fillId="0" borderId="2" xfId="0" applyNumberFormat="1" applyFont="1" applyBorder="1" applyAlignment="1"/>
    <xf numFmtId="165" fontId="4" fillId="0" borderId="0" xfId="0" applyNumberFormat="1" applyFont="1" applyAlignment="1"/>
    <xf numFmtId="165" fontId="4" fillId="2" borderId="2" xfId="0" applyNumberFormat="1" applyFont="1" applyFill="1" applyBorder="1" applyAlignment="1"/>
    <xf numFmtId="164" fontId="4" fillId="2" borderId="3" xfId="0" applyNumberFormat="1" applyFont="1" applyFill="1" applyBorder="1" applyAlignment="1"/>
    <xf numFmtId="166" fontId="4" fillId="2" borderId="0" xfId="0" applyNumberFormat="1" applyFont="1" applyFill="1" applyAlignment="1"/>
    <xf numFmtId="167" fontId="4" fillId="2" borderId="0" xfId="0" applyNumberFormat="1" applyFont="1" applyFill="1" applyAlignment="1"/>
    <xf numFmtId="168" fontId="4" fillId="2" borderId="0" xfId="0" applyNumberFormat="1" applyFont="1" applyFill="1" applyAlignment="1"/>
    <xf numFmtId="0" fontId="5" fillId="0" borderId="0" xfId="0" applyFont="1" applyAlignment="1">
      <alignment wrapText="1"/>
    </xf>
    <xf numFmtId="0" fontId="2" fillId="3" borderId="0" xfId="0" applyFont="1" applyFill="1" applyAlignment="1">
      <alignment wrapText="1"/>
    </xf>
    <xf numFmtId="0" fontId="2" fillId="3" borderId="0" xfId="0" applyFont="1" applyFill="1" applyAlignment="1">
      <alignment horizontal="left"/>
    </xf>
    <xf numFmtId="164" fontId="4" fillId="3" borderId="0" xfId="0" applyNumberFormat="1" applyFont="1" applyFill="1" applyAlignment="1"/>
    <xf numFmtId="164" fontId="4" fillId="3" borderId="2" xfId="0" applyNumberFormat="1" applyFont="1" applyFill="1" applyBorder="1" applyAlignment="1"/>
    <xf numFmtId="165" fontId="4" fillId="3" borderId="0" xfId="0" applyNumberFormat="1" applyFont="1" applyFill="1" applyAlignment="1"/>
    <xf numFmtId="164" fontId="4" fillId="3" borderId="3" xfId="0" applyNumberFormat="1" applyFont="1" applyFill="1" applyBorder="1" applyAlignment="1"/>
    <xf numFmtId="0" fontId="1" fillId="0" borderId="0" xfId="0" applyFont="1" applyAlignment="1">
      <alignment horizontal="left"/>
    </xf>
    <xf numFmtId="0" fontId="1" fillId="0" borderId="1" xfId="0" applyFont="1" applyBorder="1" applyAlignment="1">
      <alignment horizontal="center"/>
    </xf>
    <xf numFmtId="0" fontId="1" fillId="0" borderId="4" xfId="0" applyFont="1" applyBorder="1" applyAlignment="1">
      <alignment horizontal="center" wrapText="1"/>
    </xf>
    <xf numFmtId="169" fontId="4" fillId="0" borderId="1" xfId="0" applyNumberFormat="1" applyFont="1" applyBorder="1" applyAlignment="1"/>
    <xf numFmtId="165" fontId="4" fillId="3" borderId="2" xfId="0" applyNumberFormat="1" applyFont="1" applyFill="1" applyBorder="1" applyAlignment="1"/>
    <xf numFmtId="0" fontId="2" fillId="3" borderId="0" xfId="0" applyFont="1" applyFill="1" applyAlignment="1">
      <alignment wrapText="1" indent="1"/>
    </xf>
    <xf numFmtId="0" fontId="2" fillId="0" borderId="0" xfId="0" applyFont="1" applyAlignment="1">
      <alignment wrapText="1" indent="1"/>
    </xf>
    <xf numFmtId="165" fontId="4" fillId="3" borderId="1" xfId="0" applyNumberFormat="1" applyFont="1" applyFill="1" applyBorder="1" applyAlignment="1"/>
    <xf numFmtId="169" fontId="4" fillId="3" borderId="1" xfId="0" applyNumberFormat="1" applyFont="1" applyFill="1" applyBorder="1" applyAlignment="1"/>
    <xf numFmtId="165" fontId="4" fillId="0" borderId="3" xfId="0" applyNumberFormat="1" applyFont="1" applyBorder="1" applyAlignment="1"/>
    <xf numFmtId="166" fontId="4" fillId="0" borderId="0" xfId="0" applyNumberFormat="1" applyFont="1" applyAlignment="1"/>
    <xf numFmtId="170" fontId="4" fillId="0" borderId="0" xfId="0" applyNumberFormat="1" applyFont="1" applyAlignment="1"/>
    <xf numFmtId="167" fontId="4" fillId="0" borderId="0" xfId="0" applyNumberFormat="1" applyFont="1" applyAlignment="1"/>
    <xf numFmtId="171" fontId="4" fillId="0" borderId="0" xfId="0" applyNumberFormat="1" applyFont="1" applyAlignment="1"/>
    <xf numFmtId="166" fontId="4" fillId="3" borderId="0" xfId="0" applyNumberFormat="1" applyFont="1" applyFill="1" applyAlignment="1"/>
    <xf numFmtId="167" fontId="4" fillId="3" borderId="0" xfId="0" applyNumberFormat="1" applyFont="1" applyFill="1" applyAlignment="1"/>
    <xf numFmtId="171" fontId="4" fillId="3" borderId="0" xfId="0" applyNumberFormat="1" applyFont="1" applyFill="1" applyAlignment="1"/>
    <xf numFmtId="168" fontId="4" fillId="3" borderId="0" xfId="0" applyNumberFormat="1" applyFont="1" applyFill="1" applyAlignment="1"/>
    <xf numFmtId="168" fontId="4" fillId="0" borderId="0" xfId="0" applyNumberFormat="1" applyFont="1" applyAlignment="1"/>
    <xf numFmtId="0" fontId="3" fillId="0" borderId="0" xfId="0" applyFont="1" applyAlignment="1">
      <alignment horizontal="left"/>
    </xf>
    <xf numFmtId="0" fontId="1" fillId="3" borderId="0" xfId="0" applyFont="1" applyFill="1" applyAlignment="1">
      <alignment wrapText="1"/>
    </xf>
    <xf numFmtId="164" fontId="4" fillId="0" borderId="0" xfId="0" applyNumberFormat="1" applyFont="1" applyAlignment="1"/>
    <xf numFmtId="165" fontId="4" fillId="3" borderId="0" xfId="0" applyNumberFormat="1" applyFont="1" applyFill="1" applyAlignment="1"/>
    <xf numFmtId="165" fontId="4" fillId="0" borderId="0" xfId="0" applyNumberFormat="1" applyFont="1" applyAlignment="1"/>
    <xf numFmtId="164" fontId="4" fillId="3" borderId="3" xfId="0" applyNumberFormat="1" applyFont="1" applyFill="1" applyBorder="1" applyAlignment="1"/>
    <xf numFmtId="164" fontId="4" fillId="0" borderId="3" xfId="0" applyNumberFormat="1" applyFont="1" applyBorder="1" applyAlignment="1"/>
    <xf numFmtId="172" fontId="4" fillId="3" borderId="0" xfId="0" applyNumberFormat="1" applyFont="1" applyFill="1" applyAlignment="1"/>
    <xf numFmtId="165" fontId="4" fillId="0" borderId="1" xfId="0" applyNumberFormat="1" applyFont="1" applyBorder="1" applyAlignment="1"/>
    <xf numFmtId="172" fontId="4" fillId="0" borderId="1" xfId="0" applyNumberFormat="1" applyFont="1" applyBorder="1" applyAlignment="1"/>
    <xf numFmtId="173" fontId="4" fillId="3" borderId="0" xfId="0" applyNumberFormat="1" applyFont="1" applyFill="1" applyAlignment="1"/>
    <xf numFmtId="173" fontId="4" fillId="0" borderId="0" xfId="0" applyNumberFormat="1" applyFont="1" applyAlignment="1"/>
    <xf numFmtId="0" fontId="1" fillId="0" borderId="0" xfId="0" applyFont="1" applyAlignment="1">
      <alignment wrapText="1"/>
    </xf>
    <xf numFmtId="173" fontId="4" fillId="0" borderId="0" xfId="0" applyNumberFormat="1" applyFont="1" applyAlignment="1"/>
    <xf numFmtId="168" fontId="4" fillId="0" borderId="1" xfId="0" applyNumberFormat="1" applyFont="1" applyBorder="1" applyAlignment="1"/>
    <xf numFmtId="166" fontId="4" fillId="3" borderId="3" xfId="0" applyNumberFormat="1" applyFont="1" applyFill="1" applyBorder="1" applyAlignment="1"/>
    <xf numFmtId="170" fontId="4" fillId="3" borderId="3" xfId="0" applyNumberFormat="1" applyFont="1" applyFill="1" applyBorder="1" applyAlignment="1"/>
    <xf numFmtId="167" fontId="4" fillId="3" borderId="3" xfId="0" applyNumberFormat="1" applyFont="1" applyFill="1" applyBorder="1" applyAlignment="1"/>
    <xf numFmtId="171" fontId="4" fillId="3" borderId="3" xfId="0" applyNumberFormat="1" applyFont="1" applyFill="1" applyBorder="1" applyAlignment="1"/>
    <xf numFmtId="165" fontId="4" fillId="3" borderId="3" xfId="0" applyNumberFormat="1" applyFont="1" applyFill="1" applyBorder="1" applyAlignment="1"/>
    <xf numFmtId="164" fontId="2" fillId="0" borderId="0" xfId="0" applyNumberFormat="1" applyFont="1" applyAlignment="1">
      <alignment horizontal="left"/>
    </xf>
    <xf numFmtId="166" fontId="4" fillId="3" borderId="5" xfId="0" applyNumberFormat="1" applyFont="1" applyFill="1" applyBorder="1" applyAlignment="1"/>
    <xf numFmtId="167" fontId="4" fillId="3" borderId="5" xfId="0" applyNumberFormat="1" applyFont="1" applyFill="1" applyBorder="1" applyAlignment="1"/>
    <xf numFmtId="171" fontId="4" fillId="3" borderId="5" xfId="0" applyNumberFormat="1" applyFont="1" applyFill="1" applyBorder="1" applyAlignment="1"/>
    <xf numFmtId="0" fontId="6" fillId="0" borderId="0" xfId="0" applyFont="1" applyAlignment="1">
      <alignment wrapText="1"/>
    </xf>
    <xf numFmtId="168" fontId="4" fillId="3" borderId="0" xfId="0" applyNumberFormat="1" applyFont="1" applyFill="1" applyAlignment="1">
      <alignment horizontal="right"/>
    </xf>
    <xf numFmtId="43" fontId="4" fillId="0" borderId="1" xfId="1" applyFont="1" applyBorder="1" applyAlignment="1"/>
    <xf numFmtId="43" fontId="4" fillId="3" borderId="0" xfId="1" applyFont="1" applyFill="1" applyAlignment="1">
      <alignment horizontal="right"/>
    </xf>
    <xf numFmtId="43" fontId="4" fillId="0" borderId="0" xfId="1" applyFont="1" applyAlignment="1">
      <alignment horizontal="right"/>
    </xf>
    <xf numFmtId="0" fontId="2" fillId="0" borderId="0" xfId="0" applyFont="1" applyAlignment="1"/>
    <xf numFmtId="0" fontId="1" fillId="0" borderId="0" xfId="0" applyFont="1" applyAlignment="1">
      <alignment horizontal="center" wrapText="1"/>
    </xf>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left" vertical="top"/>
    </xf>
    <xf numFmtId="0" fontId="7" fillId="0" borderId="0" xfId="0" applyFont="1" applyAlignment="1">
      <alignment wrapText="1"/>
    </xf>
    <xf numFmtId="0" fontId="2" fillId="0" borderId="0" xfId="0" applyFont="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
  <sheetViews>
    <sheetView tabSelected="1" topLeftCell="A13" zoomScaleNormal="100" workbookViewId="0">
      <selection activeCell="A25" sqref="A25"/>
    </sheetView>
  </sheetViews>
  <sheetFormatPr defaultColWidth="21.5" defaultRowHeight="12.75" x14ac:dyDescent="0.2"/>
  <cols>
    <col min="1" max="1" width="75" customWidth="1"/>
    <col min="2" max="2" width="0.83203125" customWidth="1"/>
    <col min="3" max="12" width="16.33203125" customWidth="1"/>
  </cols>
  <sheetData>
    <row r="1" spans="1:14" ht="16.149999999999999" customHeight="1" x14ac:dyDescent="0.2">
      <c r="A1" s="72" t="s">
        <v>0</v>
      </c>
      <c r="B1" s="73"/>
      <c r="C1" s="73"/>
      <c r="D1" s="73"/>
      <c r="E1" s="73"/>
      <c r="F1" s="73"/>
      <c r="G1" s="73"/>
      <c r="H1" s="73"/>
      <c r="I1" s="74"/>
      <c r="J1" s="74"/>
      <c r="K1" s="74"/>
      <c r="L1" s="73"/>
      <c r="M1" s="1"/>
      <c r="N1" s="1"/>
    </row>
    <row r="2" spans="1:14" ht="16.149999999999999" customHeight="1" x14ac:dyDescent="0.2">
      <c r="A2" s="72" t="s">
        <v>1</v>
      </c>
      <c r="B2" s="75"/>
      <c r="C2" s="75"/>
      <c r="D2" s="75"/>
      <c r="E2" s="75"/>
      <c r="F2" s="75"/>
      <c r="G2" s="75"/>
      <c r="H2" s="75"/>
      <c r="I2" s="74"/>
      <c r="J2" s="74"/>
      <c r="K2" s="74"/>
      <c r="L2" s="75"/>
      <c r="M2" s="1"/>
      <c r="N2" s="1"/>
    </row>
    <row r="3" spans="1:14" ht="16.149999999999999" customHeight="1" x14ac:dyDescent="0.2">
      <c r="A3" s="72" t="s">
        <v>2</v>
      </c>
      <c r="B3" s="75"/>
      <c r="C3" s="75"/>
      <c r="D3" s="75"/>
      <c r="E3" s="75"/>
      <c r="F3" s="75"/>
      <c r="G3" s="75"/>
      <c r="H3" s="75"/>
      <c r="I3" s="74"/>
      <c r="J3" s="74"/>
      <c r="K3" s="74"/>
      <c r="L3" s="75"/>
      <c r="M3" s="1"/>
      <c r="N3" s="1"/>
    </row>
    <row r="4" spans="1:14" ht="16.149999999999999" customHeight="1" x14ac:dyDescent="0.2">
      <c r="A4" s="1"/>
      <c r="B4" s="1"/>
      <c r="C4" s="1"/>
      <c r="D4" s="1"/>
      <c r="E4" s="1"/>
      <c r="F4" s="1"/>
      <c r="G4" s="1"/>
      <c r="H4" s="1"/>
      <c r="I4" s="1"/>
      <c r="J4" s="1"/>
      <c r="K4" s="1"/>
      <c r="L4" s="1"/>
      <c r="M4" s="1"/>
      <c r="N4" s="1"/>
    </row>
    <row r="5" spans="1:14" ht="16.149999999999999" customHeight="1" x14ac:dyDescent="0.2">
      <c r="A5" s="2" t="s">
        <v>3</v>
      </c>
      <c r="B5" s="1"/>
      <c r="C5" s="3" t="s">
        <v>4</v>
      </c>
      <c r="D5" s="3" t="s">
        <v>5</v>
      </c>
      <c r="E5" s="3" t="s">
        <v>6</v>
      </c>
      <c r="F5" s="3" t="s">
        <v>7</v>
      </c>
      <c r="G5" s="3" t="s">
        <v>8</v>
      </c>
      <c r="H5" s="3" t="s">
        <v>9</v>
      </c>
      <c r="I5" s="3" t="s">
        <v>10</v>
      </c>
      <c r="J5" s="3" t="s">
        <v>11</v>
      </c>
      <c r="K5" s="3" t="s">
        <v>12</v>
      </c>
      <c r="L5" s="3" t="s">
        <v>13</v>
      </c>
      <c r="M5" s="1"/>
      <c r="N5" s="1"/>
    </row>
    <row r="6" spans="1:14" ht="16.149999999999999" customHeight="1" x14ac:dyDescent="0.2">
      <c r="A6" s="4" t="s">
        <v>89</v>
      </c>
      <c r="B6" s="1"/>
      <c r="C6" s="5">
        <v>40481000</v>
      </c>
      <c r="D6" s="5">
        <v>44149000</v>
      </c>
      <c r="E6" s="5">
        <v>48980000</v>
      </c>
      <c r="F6" s="5">
        <v>54117000</v>
      </c>
      <c r="G6" s="5">
        <v>59107000</v>
      </c>
      <c r="H6" s="5">
        <v>63592000</v>
      </c>
      <c r="I6" s="5">
        <v>69440000</v>
      </c>
      <c r="J6" s="5">
        <v>75221000</v>
      </c>
      <c r="K6" s="5">
        <v>80301000</v>
      </c>
      <c r="L6" s="5">
        <v>85384000</v>
      </c>
      <c r="M6" s="1"/>
      <c r="N6" s="1"/>
    </row>
    <row r="7" spans="1:14" ht="16.149999999999999" customHeight="1" x14ac:dyDescent="0.2">
      <c r="A7" s="6" t="s">
        <v>90</v>
      </c>
      <c r="B7" s="7"/>
      <c r="C7" s="8">
        <v>4438000</v>
      </c>
      <c r="D7" s="8">
        <v>5348000</v>
      </c>
      <c r="E7" s="8">
        <v>7424000</v>
      </c>
      <c r="F7" s="8">
        <v>8378000</v>
      </c>
      <c r="G7" s="8">
        <v>8728000</v>
      </c>
      <c r="H7" s="8">
        <v>9879000</v>
      </c>
      <c r="I7" s="8">
        <v>12161000</v>
      </c>
      <c r="J7" s="8">
        <v>12399000</v>
      </c>
      <c r="K7" s="8">
        <v>13226000</v>
      </c>
      <c r="L7" s="8">
        <v>13918000</v>
      </c>
      <c r="M7" s="1"/>
      <c r="N7" s="1"/>
    </row>
    <row r="8" spans="1:14" ht="16.149999999999999" customHeight="1" x14ac:dyDescent="0.2">
      <c r="A8" s="4" t="s">
        <v>14</v>
      </c>
      <c r="B8" s="1"/>
      <c r="C8" s="9">
        <f t="shared" ref="C8:K8" si="0">C6-C7</f>
        <v>36043000</v>
      </c>
      <c r="D8" s="9">
        <f t="shared" si="0"/>
        <v>38801000</v>
      </c>
      <c r="E8" s="9">
        <f t="shared" si="0"/>
        <v>41556000</v>
      </c>
      <c r="F8" s="9">
        <f t="shared" si="0"/>
        <v>45739000</v>
      </c>
      <c r="G8" s="9">
        <f t="shared" si="0"/>
        <v>50379000</v>
      </c>
      <c r="H8" s="9">
        <f t="shared" si="0"/>
        <v>53713000</v>
      </c>
      <c r="I8" s="9">
        <f t="shared" si="0"/>
        <v>57279000</v>
      </c>
      <c r="J8" s="9">
        <f t="shared" si="0"/>
        <v>62822000</v>
      </c>
      <c r="K8" s="9">
        <f t="shared" si="0"/>
        <v>67075000</v>
      </c>
      <c r="L8" s="9">
        <v>71466000</v>
      </c>
      <c r="M8" s="1"/>
      <c r="N8" s="1"/>
    </row>
    <row r="9" spans="1:14" ht="16.149999999999999" customHeight="1" x14ac:dyDescent="0.2">
      <c r="A9" s="6" t="s">
        <v>15</v>
      </c>
      <c r="B9" s="7"/>
      <c r="C9" s="7"/>
      <c r="D9" s="7"/>
      <c r="E9" s="7"/>
      <c r="F9" s="7"/>
      <c r="G9" s="7"/>
      <c r="H9" s="7"/>
      <c r="I9" s="7"/>
      <c r="J9" s="7"/>
      <c r="K9" s="7"/>
      <c r="L9" s="7"/>
      <c r="M9" s="1"/>
      <c r="N9" s="1"/>
    </row>
    <row r="10" spans="1:14" ht="16.149999999999999" customHeight="1" x14ac:dyDescent="0.2">
      <c r="A10" s="4" t="s">
        <v>91</v>
      </c>
      <c r="B10" s="1"/>
      <c r="C10" s="10">
        <v>26168000</v>
      </c>
      <c r="D10" s="10">
        <v>27773000</v>
      </c>
      <c r="E10" s="10">
        <v>29574000</v>
      </c>
      <c r="F10" s="10">
        <v>32784000</v>
      </c>
      <c r="G10" s="10">
        <v>39588000</v>
      </c>
      <c r="H10" s="10">
        <v>41826000</v>
      </c>
      <c r="I10" s="10">
        <v>44550000</v>
      </c>
      <c r="J10" s="10">
        <v>47380000</v>
      </c>
      <c r="K10" s="10">
        <v>52689000</v>
      </c>
      <c r="L10" s="10">
        <v>56015000</v>
      </c>
      <c r="M10" s="1"/>
      <c r="N10" s="1"/>
    </row>
    <row r="11" spans="1:14" ht="16.149999999999999" customHeight="1" x14ac:dyDescent="0.2">
      <c r="A11" s="6" t="s">
        <v>92</v>
      </c>
      <c r="B11" s="7"/>
      <c r="C11" s="8">
        <v>12458000</v>
      </c>
      <c r="D11" s="8">
        <v>13713000</v>
      </c>
      <c r="E11" s="8">
        <v>15869000</v>
      </c>
      <c r="F11" s="8">
        <v>15633000</v>
      </c>
      <c r="G11" s="8">
        <v>17185000</v>
      </c>
      <c r="H11" s="8">
        <v>17791000</v>
      </c>
      <c r="I11" s="8">
        <v>20553000</v>
      </c>
      <c r="J11" s="8">
        <v>21169000</v>
      </c>
      <c r="K11" s="8">
        <v>21935000</v>
      </c>
      <c r="L11" s="8">
        <v>21698000</v>
      </c>
      <c r="M11" s="1"/>
      <c r="N11" s="1"/>
    </row>
    <row r="12" spans="1:14" ht="16.149999999999999" customHeight="1" x14ac:dyDescent="0.2">
      <c r="A12" s="4" t="s">
        <v>93</v>
      </c>
      <c r="B12" s="1"/>
      <c r="C12" s="10">
        <v>6163000</v>
      </c>
      <c r="D12" s="10">
        <v>6544000</v>
      </c>
      <c r="E12" s="10">
        <v>7275000</v>
      </c>
      <c r="F12" s="10">
        <v>8945000</v>
      </c>
      <c r="G12" s="10">
        <v>9055000</v>
      </c>
      <c r="H12" s="10">
        <v>10541000</v>
      </c>
      <c r="I12" s="10">
        <v>13272000</v>
      </c>
      <c r="J12" s="10">
        <v>13864000</v>
      </c>
      <c r="K12" s="10">
        <v>15136000</v>
      </c>
      <c r="L12" s="10">
        <v>15987000</v>
      </c>
      <c r="M12" s="1"/>
      <c r="N12" s="1"/>
    </row>
    <row r="13" spans="1:14" ht="16.149999999999999" customHeight="1" x14ac:dyDescent="0.2">
      <c r="A13" s="6" t="s">
        <v>16</v>
      </c>
      <c r="B13" s="7"/>
      <c r="C13" s="11">
        <f t="shared" ref="C13:K13" si="1">C10+C11+C12</f>
        <v>44789000</v>
      </c>
      <c r="D13" s="11">
        <f t="shared" si="1"/>
        <v>48030000</v>
      </c>
      <c r="E13" s="11">
        <f t="shared" si="1"/>
        <v>52718000</v>
      </c>
      <c r="F13" s="11">
        <f t="shared" si="1"/>
        <v>57362000</v>
      </c>
      <c r="G13" s="11">
        <f t="shared" si="1"/>
        <v>65828000</v>
      </c>
      <c r="H13" s="11">
        <f t="shared" si="1"/>
        <v>70158000</v>
      </c>
      <c r="I13" s="11">
        <f t="shared" si="1"/>
        <v>78375000</v>
      </c>
      <c r="J13" s="11">
        <f t="shared" si="1"/>
        <v>82413000</v>
      </c>
      <c r="K13" s="11">
        <f t="shared" si="1"/>
        <v>89760000</v>
      </c>
      <c r="L13" s="11">
        <v>93700000</v>
      </c>
      <c r="M13" s="1"/>
      <c r="N13" s="1"/>
    </row>
    <row r="14" spans="1:14" ht="16.149999999999999" customHeight="1" x14ac:dyDescent="0.2">
      <c r="A14" s="4" t="s">
        <v>17</v>
      </c>
      <c r="B14" s="1"/>
      <c r="C14" s="10">
        <v>-8746000</v>
      </c>
      <c r="D14" s="10">
        <v>-9229000</v>
      </c>
      <c r="E14" s="10">
        <v>-11162000</v>
      </c>
      <c r="F14" s="10">
        <v>-11623000</v>
      </c>
      <c r="G14" s="10">
        <v>-15449000</v>
      </c>
      <c r="H14" s="10">
        <v>-16445000</v>
      </c>
      <c r="I14" s="10">
        <v>-21096000</v>
      </c>
      <c r="J14" s="10">
        <v>-19591000</v>
      </c>
      <c r="K14" s="10">
        <f>K8-K13</f>
        <v>-22685000</v>
      </c>
      <c r="L14" s="10">
        <v>-22234000</v>
      </c>
      <c r="M14" s="1"/>
      <c r="N14" s="1"/>
    </row>
    <row r="15" spans="1:14" ht="16.149999999999999" customHeight="1" x14ac:dyDescent="0.2">
      <c r="A15" s="6" t="s">
        <v>18</v>
      </c>
      <c r="B15" s="7"/>
      <c r="C15" s="8">
        <v>-11000</v>
      </c>
      <c r="D15" s="8">
        <v>-37000</v>
      </c>
      <c r="E15" s="8">
        <v>-26000</v>
      </c>
      <c r="F15" s="8">
        <v>-1000</v>
      </c>
      <c r="G15" s="8">
        <v>-26000</v>
      </c>
      <c r="H15" s="8">
        <v>-23000</v>
      </c>
      <c r="I15" s="8">
        <v>894000</v>
      </c>
      <c r="J15" s="8">
        <v>1509000</v>
      </c>
      <c r="K15" s="8">
        <v>1556000</v>
      </c>
      <c r="L15" s="8">
        <v>1594000</v>
      </c>
      <c r="M15" s="1"/>
      <c r="N15" s="1"/>
    </row>
    <row r="16" spans="1:14" ht="16.149999999999999" customHeight="1" x14ac:dyDescent="0.2">
      <c r="A16" s="4" t="s">
        <v>19</v>
      </c>
      <c r="B16" s="1"/>
      <c r="C16" s="10">
        <v>-18000</v>
      </c>
      <c r="D16" s="10">
        <v>93000</v>
      </c>
      <c r="E16" s="10">
        <v>-66000</v>
      </c>
      <c r="F16" s="10">
        <v>-25000</v>
      </c>
      <c r="G16" s="10">
        <v>18000</v>
      </c>
      <c r="H16" s="10">
        <v>-438000</v>
      </c>
      <c r="I16" s="10">
        <v>-185000</v>
      </c>
      <c r="J16" s="10">
        <v>-325000</v>
      </c>
      <c r="K16" s="10">
        <v>-214000</v>
      </c>
      <c r="L16" s="10">
        <v>-122000</v>
      </c>
      <c r="M16" s="1"/>
      <c r="N16" s="1"/>
    </row>
    <row r="17" spans="1:14" ht="16.149999999999999" customHeight="1" x14ac:dyDescent="0.2">
      <c r="A17" s="6" t="s">
        <v>20</v>
      </c>
      <c r="B17" s="7"/>
      <c r="C17" s="11">
        <f t="shared" ref="C17:K17" si="2">C14+C15+C16</f>
        <v>-8775000</v>
      </c>
      <c r="D17" s="11">
        <f t="shared" si="2"/>
        <v>-9173000</v>
      </c>
      <c r="E17" s="11">
        <f t="shared" si="2"/>
        <v>-11254000</v>
      </c>
      <c r="F17" s="11">
        <f t="shared" si="2"/>
        <v>-11649000</v>
      </c>
      <c r="G17" s="11">
        <f t="shared" si="2"/>
        <v>-15457000</v>
      </c>
      <c r="H17" s="11">
        <f t="shared" si="2"/>
        <v>-16906000</v>
      </c>
      <c r="I17" s="11">
        <f t="shared" si="2"/>
        <v>-20387000</v>
      </c>
      <c r="J17" s="11">
        <f t="shared" si="2"/>
        <v>-18407000</v>
      </c>
      <c r="K17" s="11">
        <f t="shared" si="2"/>
        <v>-21343000</v>
      </c>
      <c r="L17" s="11">
        <v>-20762000</v>
      </c>
      <c r="M17" s="1"/>
      <c r="N17" s="1"/>
    </row>
    <row r="18" spans="1:14" ht="16.149999999999999" customHeight="1" x14ac:dyDescent="0.2">
      <c r="A18" s="4" t="s">
        <v>21</v>
      </c>
      <c r="B18" s="1"/>
      <c r="C18" s="10">
        <v>51000</v>
      </c>
      <c r="D18" s="10">
        <v>41000</v>
      </c>
      <c r="E18" s="10">
        <v>59000</v>
      </c>
      <c r="F18" s="10">
        <v>20000</v>
      </c>
      <c r="G18" s="10">
        <v>431000</v>
      </c>
      <c r="H18" s="10">
        <v>244000</v>
      </c>
      <c r="I18" s="10">
        <v>482000</v>
      </c>
      <c r="J18" s="10">
        <v>1207000</v>
      </c>
      <c r="K18" s="10">
        <v>97000</v>
      </c>
      <c r="L18" s="10">
        <v>866000</v>
      </c>
      <c r="M18" s="1"/>
      <c r="N18" s="1"/>
    </row>
    <row r="19" spans="1:14" ht="16.149999999999999" customHeight="1" x14ac:dyDescent="0.2">
      <c r="A19" s="6" t="s">
        <v>22</v>
      </c>
      <c r="B19" s="7"/>
      <c r="C19" s="11">
        <f t="shared" ref="C19:K19" si="3">C17-C18</f>
        <v>-8826000</v>
      </c>
      <c r="D19" s="11">
        <f t="shared" si="3"/>
        <v>-9214000</v>
      </c>
      <c r="E19" s="11">
        <f t="shared" si="3"/>
        <v>-11313000</v>
      </c>
      <c r="F19" s="11">
        <f t="shared" si="3"/>
        <v>-11669000</v>
      </c>
      <c r="G19" s="11">
        <f t="shared" si="3"/>
        <v>-15888000</v>
      </c>
      <c r="H19" s="11">
        <f t="shared" si="3"/>
        <v>-17150000</v>
      </c>
      <c r="I19" s="11">
        <f t="shared" si="3"/>
        <v>-20869000</v>
      </c>
      <c r="J19" s="11">
        <f t="shared" si="3"/>
        <v>-19614000</v>
      </c>
      <c r="K19" s="11">
        <f t="shared" si="3"/>
        <v>-21440000</v>
      </c>
      <c r="L19" s="11">
        <v>-21628000</v>
      </c>
      <c r="M19" s="1"/>
      <c r="N19" s="1"/>
    </row>
    <row r="20" spans="1:14" x14ac:dyDescent="0.2">
      <c r="A20" s="4" t="s">
        <v>23</v>
      </c>
      <c r="B20" s="1"/>
      <c r="C20" s="10">
        <v>-187000</v>
      </c>
      <c r="D20" s="10">
        <v>-191000</v>
      </c>
      <c r="E20" s="10">
        <v>-192000</v>
      </c>
      <c r="F20" s="10">
        <v>-193000</v>
      </c>
      <c r="G20" s="10">
        <v>-188000</v>
      </c>
      <c r="H20" s="10">
        <v>-191000</v>
      </c>
      <c r="I20" s="10">
        <v>-55000</v>
      </c>
      <c r="J20" s="10">
        <v>0</v>
      </c>
      <c r="K20" s="10">
        <v>0</v>
      </c>
      <c r="L20" s="10">
        <v>0</v>
      </c>
      <c r="M20" s="1"/>
      <c r="N20" s="1"/>
    </row>
    <row r="21" spans="1:14" ht="16.149999999999999" customHeight="1" thickBot="1" x14ac:dyDescent="0.25">
      <c r="A21" s="6" t="s">
        <v>24</v>
      </c>
      <c r="B21" s="7"/>
      <c r="C21" s="12">
        <f t="shared" ref="C21:K21" si="4">C19+C20</f>
        <v>-9013000</v>
      </c>
      <c r="D21" s="12">
        <f t="shared" si="4"/>
        <v>-9405000</v>
      </c>
      <c r="E21" s="12">
        <f t="shared" si="4"/>
        <v>-11505000</v>
      </c>
      <c r="F21" s="12">
        <f t="shared" si="4"/>
        <v>-11862000</v>
      </c>
      <c r="G21" s="12">
        <f t="shared" si="4"/>
        <v>-16076000</v>
      </c>
      <c r="H21" s="12">
        <f t="shared" si="4"/>
        <v>-17341000</v>
      </c>
      <c r="I21" s="12">
        <f t="shared" si="4"/>
        <v>-20924000</v>
      </c>
      <c r="J21" s="12">
        <f t="shared" si="4"/>
        <v>-19614000</v>
      </c>
      <c r="K21" s="12">
        <f t="shared" si="4"/>
        <v>-21440000</v>
      </c>
      <c r="L21" s="12">
        <v>-21628000</v>
      </c>
      <c r="M21" s="1"/>
      <c r="N21" s="1"/>
    </row>
    <row r="22" spans="1:14" ht="16.149999999999999" customHeight="1" thickTop="1" x14ac:dyDescent="0.2">
      <c r="A22" s="1"/>
      <c r="B22" s="1"/>
      <c r="C22" s="1"/>
      <c r="D22" s="1"/>
      <c r="E22" s="1"/>
      <c r="F22" s="1"/>
      <c r="G22" s="1"/>
      <c r="H22" s="1"/>
      <c r="I22" s="1"/>
      <c r="J22" s="1"/>
      <c r="K22" s="1"/>
      <c r="L22" s="1"/>
      <c r="M22" s="1"/>
      <c r="N22" s="1"/>
    </row>
    <row r="23" spans="1:14" x14ac:dyDescent="0.2">
      <c r="A23" s="6" t="s">
        <v>25</v>
      </c>
      <c r="B23" s="7"/>
      <c r="C23" s="13">
        <v>-420</v>
      </c>
      <c r="D23" s="13">
        <v>-430</v>
      </c>
      <c r="E23" s="13">
        <v>-510</v>
      </c>
      <c r="F23" s="13">
        <v>-520</v>
      </c>
      <c r="G23" s="13">
        <v>-680</v>
      </c>
      <c r="H23" s="13">
        <v>-730</v>
      </c>
      <c r="I23" s="14">
        <v>-0.28000000000000003</v>
      </c>
      <c r="J23" s="14">
        <v>-0.21</v>
      </c>
      <c r="K23" s="14">
        <v>-0.23</v>
      </c>
      <c r="L23" s="14">
        <v>-0.23</v>
      </c>
      <c r="M23" s="1"/>
      <c r="N23" s="1"/>
    </row>
    <row r="24" spans="1:14" ht="16.149999999999999" customHeight="1" x14ac:dyDescent="0.2">
      <c r="A24" s="1"/>
      <c r="B24" s="1"/>
      <c r="C24" s="1"/>
      <c r="D24" s="1"/>
      <c r="E24" s="1"/>
      <c r="F24" s="1"/>
      <c r="G24" s="1"/>
      <c r="H24" s="1"/>
      <c r="I24" s="1"/>
      <c r="J24" s="1"/>
      <c r="K24" s="1"/>
      <c r="L24" s="1"/>
      <c r="M24" s="1"/>
      <c r="N24" s="1"/>
    </row>
    <row r="25" spans="1:14" ht="25.5" x14ac:dyDescent="0.2">
      <c r="A25" s="6" t="s">
        <v>26</v>
      </c>
      <c r="B25" s="7"/>
      <c r="C25" s="8">
        <v>21257000</v>
      </c>
      <c r="D25" s="8">
        <v>22060000</v>
      </c>
      <c r="E25" s="8">
        <v>22679000</v>
      </c>
      <c r="F25" s="8">
        <v>22827000</v>
      </c>
      <c r="G25" s="8">
        <v>23495000</v>
      </c>
      <c r="H25" s="8">
        <v>23750000</v>
      </c>
      <c r="I25" s="8">
        <v>74261000</v>
      </c>
      <c r="J25" s="8">
        <v>92187000</v>
      </c>
      <c r="K25" s="15">
        <v>93738</v>
      </c>
      <c r="L25" s="8">
        <v>95820000</v>
      </c>
      <c r="M25" s="1"/>
      <c r="N25" s="1"/>
    </row>
    <row r="26" spans="1:14" ht="13.15" customHeight="1" x14ac:dyDescent="0.2">
      <c r="A26" s="16" t="s">
        <v>27</v>
      </c>
      <c r="B26" s="1"/>
      <c r="C26" s="1"/>
      <c r="D26" s="1"/>
      <c r="E26" s="1"/>
      <c r="F26" s="1"/>
      <c r="G26" s="1"/>
      <c r="H26" s="1"/>
      <c r="I26" s="1"/>
      <c r="J26" s="1"/>
      <c r="K26" s="1"/>
      <c r="L26" s="1"/>
      <c r="M26" s="1"/>
      <c r="N26" s="1"/>
    </row>
    <row r="27" spans="1:14" ht="16.149999999999999" customHeight="1" x14ac:dyDescent="0.2">
      <c r="A27" s="76" t="s">
        <v>88</v>
      </c>
      <c r="B27" s="73"/>
      <c r="C27" s="73"/>
      <c r="D27" s="73"/>
      <c r="E27" s="73"/>
      <c r="F27" s="73"/>
      <c r="G27" s="73"/>
      <c r="H27" s="73"/>
      <c r="I27" s="75"/>
      <c r="J27" s="75"/>
      <c r="K27" s="75"/>
      <c r="L27" s="73"/>
      <c r="M27" s="1"/>
      <c r="N27" s="1"/>
    </row>
    <row r="28" spans="1:14" ht="16.149999999999999" customHeight="1" x14ac:dyDescent="0.2">
      <c r="A28" s="1"/>
      <c r="B28" s="1"/>
      <c r="C28" s="3" t="s">
        <v>4</v>
      </c>
      <c r="D28" s="3" t="s">
        <v>5</v>
      </c>
      <c r="E28" s="3" t="s">
        <v>6</v>
      </c>
      <c r="F28" s="3" t="s">
        <v>7</v>
      </c>
      <c r="G28" s="3" t="s">
        <v>8</v>
      </c>
      <c r="H28" s="3" t="s">
        <v>9</v>
      </c>
      <c r="I28" s="3" t="s">
        <v>28</v>
      </c>
      <c r="J28" s="3" t="s">
        <v>29</v>
      </c>
      <c r="K28" s="3" t="s">
        <v>12</v>
      </c>
      <c r="L28" s="3" t="s">
        <v>13</v>
      </c>
      <c r="M28" s="1"/>
      <c r="N28" s="1"/>
    </row>
    <row r="29" spans="1:14" ht="16.149999999999999" customHeight="1" x14ac:dyDescent="0.2">
      <c r="A29" s="17" t="s">
        <v>30</v>
      </c>
      <c r="B29" s="18"/>
      <c r="C29" s="19">
        <v>54000</v>
      </c>
      <c r="D29" s="19">
        <v>50000</v>
      </c>
      <c r="E29" s="19">
        <v>63000</v>
      </c>
      <c r="F29" s="19">
        <v>114000</v>
      </c>
      <c r="G29" s="19">
        <v>77000</v>
      </c>
      <c r="H29" s="19">
        <v>114000</v>
      </c>
      <c r="I29" s="20">
        <v>692000</v>
      </c>
      <c r="J29" s="20">
        <v>824000</v>
      </c>
      <c r="K29" s="20">
        <v>652000</v>
      </c>
      <c r="L29" s="20">
        <v>742000</v>
      </c>
      <c r="M29" s="1"/>
      <c r="N29" s="1"/>
    </row>
    <row r="30" spans="1:14" ht="16.149999999999999" customHeight="1" x14ac:dyDescent="0.2">
      <c r="A30" s="4" t="s">
        <v>31</v>
      </c>
      <c r="B30" s="1"/>
      <c r="C30" s="10">
        <v>270000</v>
      </c>
      <c r="D30" s="10">
        <v>358000</v>
      </c>
      <c r="E30" s="10">
        <v>409000</v>
      </c>
      <c r="F30" s="10">
        <v>542000</v>
      </c>
      <c r="G30" s="10">
        <v>602000</v>
      </c>
      <c r="H30" s="10">
        <v>675000</v>
      </c>
      <c r="I30" s="10">
        <v>2707000</v>
      </c>
      <c r="J30" s="10">
        <v>2927000</v>
      </c>
      <c r="K30" s="10">
        <v>3366000</v>
      </c>
      <c r="L30" s="10">
        <v>4215000</v>
      </c>
      <c r="M30" s="1"/>
      <c r="N30" s="1"/>
    </row>
    <row r="31" spans="1:14" ht="16.149999999999999" customHeight="1" x14ac:dyDescent="0.2">
      <c r="A31" s="17" t="s">
        <v>32</v>
      </c>
      <c r="B31" s="18"/>
      <c r="C31" s="21">
        <v>394000</v>
      </c>
      <c r="D31" s="21">
        <v>452000</v>
      </c>
      <c r="E31" s="21">
        <v>510000</v>
      </c>
      <c r="F31" s="21">
        <v>426000</v>
      </c>
      <c r="G31" s="21">
        <v>527000</v>
      </c>
      <c r="H31" s="21">
        <v>640000</v>
      </c>
      <c r="I31" s="21">
        <v>2427000</v>
      </c>
      <c r="J31" s="21">
        <v>2210000</v>
      </c>
      <c r="K31" s="21">
        <v>2030000</v>
      </c>
      <c r="L31" s="21">
        <v>2441000</v>
      </c>
      <c r="M31" s="1"/>
      <c r="N31" s="1"/>
    </row>
    <row r="32" spans="1:14" ht="16.149999999999999" customHeight="1" x14ac:dyDescent="0.2">
      <c r="A32" s="4" t="s">
        <v>33</v>
      </c>
      <c r="B32" s="1"/>
      <c r="C32" s="10">
        <v>908000</v>
      </c>
      <c r="D32" s="10">
        <v>989000</v>
      </c>
      <c r="E32" s="10">
        <v>1046000</v>
      </c>
      <c r="F32" s="10">
        <v>1175000</v>
      </c>
      <c r="G32" s="10">
        <v>1193000</v>
      </c>
      <c r="H32" s="10">
        <v>1595000</v>
      </c>
      <c r="I32" s="10">
        <v>2957000</v>
      </c>
      <c r="J32" s="10">
        <v>2708000</v>
      </c>
      <c r="K32" s="10">
        <v>3271000</v>
      </c>
      <c r="L32" s="10">
        <v>3975000</v>
      </c>
      <c r="M32" s="1"/>
      <c r="N32" s="1"/>
    </row>
    <row r="33" spans="1:14" ht="16.149999999999999" customHeight="1" thickBot="1" x14ac:dyDescent="0.25">
      <c r="A33" s="17" t="s">
        <v>34</v>
      </c>
      <c r="B33" s="18"/>
      <c r="C33" s="22">
        <v>1626000</v>
      </c>
      <c r="D33" s="22">
        <v>1849000</v>
      </c>
      <c r="E33" s="22">
        <v>2028000</v>
      </c>
      <c r="F33" s="22">
        <v>2257000</v>
      </c>
      <c r="G33" s="22">
        <v>2399000</v>
      </c>
      <c r="H33" s="22">
        <v>3024000</v>
      </c>
      <c r="I33" s="22">
        <v>8783000</v>
      </c>
      <c r="J33" s="22">
        <v>8669000</v>
      </c>
      <c r="K33" s="22">
        <v>9319000</v>
      </c>
      <c r="L33" s="22">
        <v>11373000</v>
      </c>
      <c r="M33" s="1"/>
      <c r="N33" s="1"/>
    </row>
    <row r="34" spans="1:14" ht="15" customHeight="1" thickTop="1" x14ac:dyDescent="0.2">
      <c r="A34" s="1"/>
      <c r="B34" s="1"/>
      <c r="C34" s="1"/>
      <c r="D34" s="1"/>
      <c r="E34" s="1"/>
      <c r="F34" s="1"/>
      <c r="G34" s="1"/>
      <c r="H34" s="1"/>
      <c r="I34" s="1"/>
      <c r="J34" s="1"/>
      <c r="K34" s="1"/>
      <c r="L34" s="1"/>
      <c r="M34" s="1"/>
      <c r="N34" s="1"/>
    </row>
    <row r="35" spans="1:14" ht="15" customHeight="1" x14ac:dyDescent="0.2">
      <c r="A35" s="1"/>
      <c r="B35" s="1"/>
      <c r="C35" s="1"/>
      <c r="D35" s="1"/>
      <c r="E35" s="1"/>
      <c r="F35" s="1"/>
      <c r="G35" s="1"/>
      <c r="H35" s="1"/>
      <c r="I35" s="1"/>
      <c r="J35" s="1"/>
      <c r="K35" s="1"/>
      <c r="L35" s="1"/>
      <c r="M35" s="1"/>
      <c r="N35" s="1"/>
    </row>
    <row r="36" spans="1:14" ht="15" customHeight="1" x14ac:dyDescent="0.2">
      <c r="A36" s="1"/>
      <c r="B36" s="1"/>
      <c r="C36" s="1"/>
      <c r="D36" s="1"/>
      <c r="E36" s="1"/>
      <c r="F36" s="1"/>
      <c r="G36" s="1"/>
      <c r="H36" s="1"/>
      <c r="I36" s="1"/>
      <c r="J36" s="1"/>
      <c r="K36" s="1"/>
      <c r="L36" s="1"/>
      <c r="M36" s="1"/>
      <c r="N36" s="1"/>
    </row>
    <row r="37" spans="1:14" ht="15" customHeight="1" x14ac:dyDescent="0.2">
      <c r="A37" s="1"/>
      <c r="B37" s="1"/>
      <c r="C37" s="1"/>
      <c r="D37" s="1"/>
      <c r="E37" s="1"/>
      <c r="F37" s="1"/>
      <c r="G37" s="1"/>
      <c r="H37" s="1"/>
      <c r="I37" s="1"/>
      <c r="J37" s="1"/>
      <c r="K37" s="1"/>
      <c r="L37" s="1"/>
      <c r="M37" s="1"/>
      <c r="N37" s="1"/>
    </row>
    <row r="38" spans="1:14" ht="15" customHeight="1" x14ac:dyDescent="0.2">
      <c r="A38" s="1"/>
      <c r="B38" s="1"/>
      <c r="C38" s="1"/>
      <c r="D38" s="1"/>
      <c r="E38" s="1"/>
      <c r="F38" s="1"/>
      <c r="G38" s="1"/>
      <c r="H38" s="1"/>
      <c r="I38" s="1"/>
      <c r="J38" s="1"/>
      <c r="K38" s="1"/>
      <c r="L38" s="1"/>
      <c r="M38" s="1"/>
      <c r="N38" s="1"/>
    </row>
    <row r="39" spans="1:14" ht="15" customHeight="1" x14ac:dyDescent="0.2">
      <c r="A39" s="1"/>
      <c r="B39" s="1"/>
      <c r="C39" s="1"/>
      <c r="D39" s="1"/>
      <c r="E39" s="1"/>
      <c r="F39" s="1"/>
      <c r="G39" s="1"/>
      <c r="H39" s="1"/>
      <c r="I39" s="1"/>
      <c r="J39" s="1"/>
      <c r="K39" s="1"/>
      <c r="L39" s="1"/>
      <c r="M39" s="1"/>
      <c r="N39" s="1"/>
    </row>
    <row r="40" spans="1:14" ht="15" customHeight="1" x14ac:dyDescent="0.2">
      <c r="A40" s="1"/>
      <c r="B40" s="1"/>
      <c r="C40" s="1"/>
      <c r="D40" s="1"/>
      <c r="E40" s="1"/>
      <c r="F40" s="1"/>
      <c r="G40" s="1"/>
      <c r="H40" s="1"/>
      <c r="I40" s="1"/>
      <c r="J40" s="1"/>
      <c r="K40" s="1"/>
      <c r="L40" s="1"/>
      <c r="M40" s="1"/>
      <c r="N40" s="1"/>
    </row>
    <row r="41" spans="1:14" ht="15" customHeight="1" x14ac:dyDescent="0.2">
      <c r="A41" s="1"/>
      <c r="B41" s="1"/>
      <c r="C41" s="1"/>
      <c r="D41" s="1"/>
      <c r="E41" s="1"/>
      <c r="F41" s="1"/>
      <c r="G41" s="1"/>
      <c r="H41" s="1"/>
      <c r="I41" s="1"/>
      <c r="J41" s="1"/>
      <c r="K41" s="1"/>
      <c r="L41" s="1"/>
      <c r="M41" s="1"/>
      <c r="N41" s="1"/>
    </row>
    <row r="42" spans="1:14" ht="15" customHeight="1" x14ac:dyDescent="0.2">
      <c r="A42" s="1"/>
      <c r="B42" s="1"/>
      <c r="C42" s="1"/>
      <c r="D42" s="1"/>
      <c r="E42" s="1"/>
      <c r="F42" s="1"/>
      <c r="G42" s="1"/>
      <c r="H42" s="1"/>
      <c r="I42" s="1"/>
      <c r="J42" s="1"/>
      <c r="K42" s="1"/>
      <c r="L42" s="1"/>
      <c r="M42" s="1"/>
      <c r="N42" s="1"/>
    </row>
    <row r="43" spans="1:14" ht="15" customHeight="1" x14ac:dyDescent="0.2">
      <c r="A43" s="1"/>
      <c r="B43" s="1"/>
      <c r="C43" s="1"/>
      <c r="D43" s="1"/>
      <c r="E43" s="1"/>
      <c r="F43" s="1"/>
      <c r="G43" s="1"/>
      <c r="H43" s="1"/>
      <c r="I43" s="1"/>
      <c r="J43" s="1"/>
      <c r="K43" s="1"/>
      <c r="L43" s="1"/>
      <c r="M43" s="1"/>
      <c r="N43" s="1"/>
    </row>
    <row r="44" spans="1:14" ht="15" customHeight="1" x14ac:dyDescent="0.2"/>
    <row r="45" spans="1:14" ht="15" customHeight="1" x14ac:dyDescent="0.2"/>
    <row r="46" spans="1:14" ht="15" customHeight="1" x14ac:dyDescent="0.2"/>
    <row r="47" spans="1:14" ht="15" customHeight="1" x14ac:dyDescent="0.2"/>
    <row r="48" spans="1:1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sheetData>
  <mergeCells count="4">
    <mergeCell ref="A1:L1"/>
    <mergeCell ref="A2:L2"/>
    <mergeCell ref="A3:L3"/>
    <mergeCell ref="A27:L27"/>
  </mergeCells>
  <pageMargins left="0.7" right="0.7" top="0.75" bottom="0.75" header="0.3" footer="0.3"/>
  <pageSetup paperSize="17" scale="9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
  <sheetViews>
    <sheetView topLeftCell="A3" zoomScaleNormal="100" workbookViewId="0">
      <selection activeCell="H39" sqref="H39"/>
    </sheetView>
  </sheetViews>
  <sheetFormatPr defaultColWidth="21.5" defaultRowHeight="12.75" x14ac:dyDescent="0.2"/>
  <cols>
    <col min="1" max="1" width="70.1640625" customWidth="1"/>
    <col min="2" max="2" width="0.83203125" customWidth="1"/>
    <col min="3" max="9" width="18.5" customWidth="1"/>
  </cols>
  <sheetData>
    <row r="1" spans="1:23" ht="16.149999999999999" customHeight="1" x14ac:dyDescent="0.2">
      <c r="A1" s="72" t="s">
        <v>0</v>
      </c>
      <c r="B1" s="72"/>
      <c r="C1" s="72"/>
      <c r="D1" s="72"/>
      <c r="E1" s="72"/>
      <c r="F1" s="72"/>
      <c r="G1" s="72"/>
      <c r="H1" s="72"/>
      <c r="I1" s="72"/>
      <c r="J1" s="72"/>
      <c r="K1" s="72"/>
      <c r="L1" s="72"/>
      <c r="M1" s="71"/>
      <c r="N1" s="71"/>
      <c r="O1" s="71"/>
      <c r="P1" s="71"/>
      <c r="Q1" s="71"/>
      <c r="R1" s="71"/>
      <c r="S1" s="71"/>
      <c r="T1" s="71"/>
      <c r="U1" s="71"/>
      <c r="V1" s="71"/>
      <c r="W1" s="71"/>
    </row>
    <row r="2" spans="1:23" ht="16.149999999999999" customHeight="1" x14ac:dyDescent="0.2">
      <c r="A2" s="72" t="s">
        <v>35</v>
      </c>
      <c r="B2" s="72"/>
      <c r="C2" s="72"/>
      <c r="D2" s="72"/>
      <c r="E2" s="72"/>
      <c r="F2" s="72"/>
      <c r="G2" s="72"/>
      <c r="H2" s="72"/>
      <c r="I2" s="72"/>
      <c r="J2" s="72"/>
      <c r="K2" s="72"/>
      <c r="L2" s="72"/>
      <c r="M2" s="71"/>
      <c r="N2" s="71"/>
      <c r="O2" s="71"/>
      <c r="P2" s="71"/>
      <c r="Q2" s="71"/>
      <c r="R2" s="71"/>
      <c r="S2" s="71"/>
      <c r="T2" s="71"/>
      <c r="U2" s="71"/>
      <c r="V2" s="71"/>
      <c r="W2" s="71"/>
    </row>
    <row r="3" spans="1:23" ht="16.149999999999999" customHeight="1" x14ac:dyDescent="0.2">
      <c r="A3" s="72" t="s">
        <v>2</v>
      </c>
      <c r="B3" s="72"/>
      <c r="C3" s="72"/>
      <c r="D3" s="72"/>
      <c r="E3" s="72"/>
      <c r="F3" s="72"/>
      <c r="G3" s="72"/>
      <c r="H3" s="72"/>
      <c r="I3" s="72"/>
      <c r="J3" s="72"/>
      <c r="K3" s="72"/>
      <c r="L3" s="72"/>
      <c r="M3" s="71"/>
      <c r="N3" s="71"/>
      <c r="O3" s="71"/>
      <c r="P3" s="71"/>
      <c r="Q3" s="71"/>
      <c r="R3" s="71"/>
      <c r="S3" s="71"/>
      <c r="T3" s="71"/>
      <c r="U3" s="71"/>
      <c r="V3" s="71"/>
      <c r="W3" s="71"/>
    </row>
    <row r="4" spans="1:23" ht="16.149999999999999" customHeight="1" x14ac:dyDescent="0.2">
      <c r="A4" s="23"/>
      <c r="B4" s="1"/>
      <c r="C4" s="24"/>
      <c r="D4" s="24"/>
      <c r="E4" s="24"/>
      <c r="F4" s="24"/>
      <c r="G4" s="24"/>
      <c r="H4" s="24"/>
      <c r="I4" s="24"/>
      <c r="J4" s="23"/>
      <c r="K4" s="23"/>
      <c r="L4" s="23"/>
      <c r="M4" s="1"/>
      <c r="N4" s="1"/>
      <c r="O4" s="1"/>
      <c r="P4" s="1"/>
      <c r="Q4" s="1"/>
      <c r="R4" s="1"/>
      <c r="S4" s="1"/>
      <c r="T4" s="1"/>
      <c r="U4" s="1"/>
      <c r="V4" s="1"/>
      <c r="W4" s="1"/>
    </row>
    <row r="5" spans="1:23" ht="16.149999999999999" customHeight="1" x14ac:dyDescent="0.2">
      <c r="A5" s="2" t="s">
        <v>3</v>
      </c>
      <c r="B5" s="1"/>
      <c r="C5" s="3" t="s">
        <v>4</v>
      </c>
      <c r="D5" s="3" t="s">
        <v>5</v>
      </c>
      <c r="E5" s="3" t="s">
        <v>6</v>
      </c>
      <c r="F5" s="3" t="s">
        <v>7</v>
      </c>
      <c r="G5" s="3" t="s">
        <v>8</v>
      </c>
      <c r="H5" s="3" t="s">
        <v>9</v>
      </c>
      <c r="I5" s="3" t="s">
        <v>10</v>
      </c>
      <c r="J5" s="25" t="s">
        <v>11</v>
      </c>
      <c r="K5" s="25" t="s">
        <v>12</v>
      </c>
      <c r="L5" s="25" t="s">
        <v>13</v>
      </c>
      <c r="M5" s="1"/>
      <c r="N5" s="1"/>
      <c r="O5" s="1"/>
      <c r="P5" s="1"/>
      <c r="Q5" s="1"/>
      <c r="R5" s="1"/>
      <c r="S5" s="1"/>
      <c r="T5" s="1"/>
      <c r="U5" s="1"/>
      <c r="V5" s="1"/>
      <c r="W5" s="1"/>
    </row>
    <row r="6" spans="1:23" ht="16.149999999999999" customHeight="1" x14ac:dyDescent="0.2">
      <c r="A6" s="17" t="s">
        <v>89</v>
      </c>
      <c r="B6" s="18"/>
      <c r="C6" s="19">
        <v>40481000</v>
      </c>
      <c r="D6" s="19">
        <v>44149000</v>
      </c>
      <c r="E6" s="19">
        <v>48980000</v>
      </c>
      <c r="F6" s="19">
        <v>54117000</v>
      </c>
      <c r="G6" s="19">
        <v>59107000</v>
      </c>
      <c r="H6" s="19">
        <v>63592000</v>
      </c>
      <c r="I6" s="19">
        <v>69440000</v>
      </c>
      <c r="J6" s="20">
        <v>75221000</v>
      </c>
      <c r="K6" s="20">
        <v>80301000</v>
      </c>
      <c r="L6" s="20">
        <v>85384000</v>
      </c>
      <c r="M6" s="1"/>
      <c r="N6" s="1"/>
      <c r="O6" s="1"/>
      <c r="P6" s="1"/>
      <c r="Q6" s="1"/>
      <c r="R6" s="1"/>
      <c r="S6" s="1"/>
      <c r="T6" s="1"/>
      <c r="U6" s="1"/>
      <c r="V6" s="1"/>
      <c r="W6" s="1"/>
    </row>
    <row r="7" spans="1:23" ht="16.149999999999999" customHeight="1" x14ac:dyDescent="0.2">
      <c r="A7" s="4" t="s">
        <v>36</v>
      </c>
      <c r="B7" s="1"/>
      <c r="C7" s="10">
        <v>4233000</v>
      </c>
      <c r="D7" s="10">
        <v>5147000</v>
      </c>
      <c r="E7" s="10">
        <v>7210000</v>
      </c>
      <c r="F7" s="10">
        <v>8114000</v>
      </c>
      <c r="G7" s="10">
        <v>8500000</v>
      </c>
      <c r="H7" s="10">
        <v>9614000</v>
      </c>
      <c r="I7" s="26">
        <f>I6-I8</f>
        <v>11318000</v>
      </c>
      <c r="J7" s="26">
        <f>J6-J8</f>
        <v>11425000</v>
      </c>
      <c r="K7" s="26">
        <v>12423000</v>
      </c>
      <c r="L7" s="26">
        <v>13025000</v>
      </c>
      <c r="M7" s="1"/>
      <c r="N7" s="1"/>
      <c r="O7" s="1"/>
      <c r="P7" s="1"/>
      <c r="Q7" s="1"/>
      <c r="R7" s="1"/>
      <c r="S7" s="1"/>
      <c r="T7" s="1"/>
      <c r="U7" s="1"/>
      <c r="V7" s="1"/>
      <c r="W7" s="1"/>
    </row>
    <row r="8" spans="1:23" ht="16.149999999999999" customHeight="1" x14ac:dyDescent="0.2">
      <c r="A8" s="17" t="s">
        <v>37</v>
      </c>
      <c r="B8" s="18"/>
      <c r="C8" s="27">
        <v>36248000</v>
      </c>
      <c r="D8" s="27">
        <v>39002000</v>
      </c>
      <c r="E8" s="27">
        <v>41770000</v>
      </c>
      <c r="F8" s="27">
        <v>46003000</v>
      </c>
      <c r="G8" s="27">
        <v>50607000</v>
      </c>
      <c r="H8" s="27">
        <v>53978000</v>
      </c>
      <c r="I8" s="27">
        <v>58122000</v>
      </c>
      <c r="J8" s="27">
        <v>63796000</v>
      </c>
      <c r="K8" s="27">
        <v>67878000</v>
      </c>
      <c r="L8" s="27">
        <f>L6-L7</f>
        <v>72359000</v>
      </c>
      <c r="M8" s="1"/>
      <c r="N8" s="1"/>
      <c r="O8" s="1"/>
      <c r="P8" s="1"/>
      <c r="Q8" s="1"/>
      <c r="R8" s="1"/>
      <c r="S8" s="1"/>
      <c r="T8" s="1"/>
      <c r="U8" s="1"/>
      <c r="V8" s="1"/>
      <c r="W8" s="1"/>
    </row>
    <row r="9" spans="1:23" ht="16.149999999999999" customHeight="1" x14ac:dyDescent="0.2">
      <c r="A9" s="4" t="s">
        <v>38</v>
      </c>
      <c r="B9" s="1"/>
      <c r="C9" s="1"/>
      <c r="D9" s="1"/>
      <c r="E9" s="1"/>
      <c r="F9" s="1"/>
      <c r="G9" s="1"/>
      <c r="H9" s="1"/>
      <c r="I9" s="1"/>
      <c r="J9" s="1"/>
      <c r="K9" s="1"/>
      <c r="L9" s="1"/>
      <c r="M9" s="1"/>
      <c r="N9" s="1"/>
      <c r="O9" s="1"/>
      <c r="P9" s="1"/>
      <c r="Q9" s="1"/>
      <c r="R9" s="1"/>
      <c r="S9" s="1"/>
      <c r="T9" s="1"/>
      <c r="U9" s="1"/>
      <c r="V9" s="1"/>
      <c r="W9" s="1"/>
    </row>
    <row r="10" spans="1:23" ht="16.149999999999999" customHeight="1" x14ac:dyDescent="0.2">
      <c r="A10" s="28" t="s">
        <v>39</v>
      </c>
      <c r="B10" s="18"/>
      <c r="C10" s="21">
        <v>25898000</v>
      </c>
      <c r="D10" s="21">
        <v>27415000</v>
      </c>
      <c r="E10" s="21">
        <v>29165000</v>
      </c>
      <c r="F10" s="21">
        <v>32242000</v>
      </c>
      <c r="G10" s="21">
        <v>38986000</v>
      </c>
      <c r="H10" s="21">
        <v>41151000</v>
      </c>
      <c r="I10" s="21">
        <v>41843000</v>
      </c>
      <c r="J10" s="21">
        <v>44453000</v>
      </c>
      <c r="K10" s="21">
        <v>49323000</v>
      </c>
      <c r="L10" s="21">
        <v>51800000</v>
      </c>
      <c r="M10" s="1"/>
      <c r="N10" s="1"/>
      <c r="O10" s="1"/>
      <c r="P10" s="1"/>
      <c r="Q10" s="1"/>
      <c r="R10" s="1"/>
      <c r="S10" s="1"/>
      <c r="T10" s="1"/>
      <c r="U10" s="1"/>
      <c r="V10" s="1"/>
      <c r="W10" s="1"/>
    </row>
    <row r="11" spans="1:23" ht="16.149999999999999" customHeight="1" x14ac:dyDescent="0.2">
      <c r="A11" s="29" t="s">
        <v>40</v>
      </c>
      <c r="B11" s="1"/>
      <c r="C11" s="10">
        <v>12064000</v>
      </c>
      <c r="D11" s="10">
        <v>13261000</v>
      </c>
      <c r="E11" s="10">
        <v>15359000</v>
      </c>
      <c r="F11" s="10">
        <v>15207000</v>
      </c>
      <c r="G11" s="10">
        <v>16658000</v>
      </c>
      <c r="H11" s="10">
        <v>17151000</v>
      </c>
      <c r="I11" s="10">
        <v>18126000</v>
      </c>
      <c r="J11" s="10">
        <v>18959000</v>
      </c>
      <c r="K11" s="10">
        <v>19905000</v>
      </c>
      <c r="L11" s="10">
        <v>19257000</v>
      </c>
      <c r="M11" s="1"/>
      <c r="N11" s="1"/>
      <c r="O11" s="1"/>
      <c r="P11" s="1"/>
      <c r="Q11" s="1"/>
      <c r="R11" s="1"/>
      <c r="S11" s="1"/>
      <c r="T11" s="1"/>
      <c r="U11" s="1"/>
      <c r="V11" s="1"/>
      <c r="W11" s="1"/>
    </row>
    <row r="12" spans="1:23" ht="16.149999999999999" customHeight="1" x14ac:dyDescent="0.2">
      <c r="A12" s="28" t="s">
        <v>41</v>
      </c>
      <c r="B12" s="18"/>
      <c r="C12" s="21">
        <v>5255000</v>
      </c>
      <c r="D12" s="21">
        <v>5555000</v>
      </c>
      <c r="E12" s="21">
        <v>6229000</v>
      </c>
      <c r="F12" s="21">
        <v>7770000</v>
      </c>
      <c r="G12" s="21">
        <v>7862000</v>
      </c>
      <c r="H12" s="21">
        <v>8946000</v>
      </c>
      <c r="I12" s="21">
        <v>10315000</v>
      </c>
      <c r="J12" s="21">
        <v>11156000</v>
      </c>
      <c r="K12" s="21">
        <v>11865000</v>
      </c>
      <c r="L12" s="21">
        <v>12012000</v>
      </c>
      <c r="M12" s="1"/>
      <c r="N12" s="1"/>
      <c r="O12" s="1"/>
      <c r="P12" s="1"/>
      <c r="Q12" s="1"/>
      <c r="R12" s="1"/>
      <c r="S12" s="1"/>
      <c r="T12" s="1"/>
      <c r="U12" s="1"/>
      <c r="V12" s="1"/>
      <c r="W12" s="1"/>
    </row>
    <row r="13" spans="1:23" ht="16.149999999999999" customHeight="1" x14ac:dyDescent="0.2">
      <c r="A13" s="4" t="s">
        <v>42</v>
      </c>
      <c r="B13" s="1"/>
      <c r="C13" s="9">
        <v>43217000</v>
      </c>
      <c r="D13" s="9">
        <v>46231000</v>
      </c>
      <c r="E13" s="9">
        <v>50753000</v>
      </c>
      <c r="F13" s="9">
        <v>55219000</v>
      </c>
      <c r="G13" s="9">
        <v>63506000</v>
      </c>
      <c r="H13" s="9">
        <v>67248000</v>
      </c>
      <c r="I13" s="9">
        <f>I10+I11+I12</f>
        <v>70284000</v>
      </c>
      <c r="J13" s="9">
        <f>J10+J11+J12</f>
        <v>74568000</v>
      </c>
      <c r="K13" s="9">
        <f>K10+K11+K12</f>
        <v>81093000</v>
      </c>
      <c r="L13" s="9">
        <f>SUM(L10:L12)</f>
        <v>83069000</v>
      </c>
      <c r="M13" s="1"/>
      <c r="N13" s="1"/>
      <c r="O13" s="1"/>
      <c r="P13" s="1"/>
      <c r="Q13" s="1"/>
      <c r="R13" s="1"/>
      <c r="S13" s="1"/>
      <c r="T13" s="1"/>
      <c r="U13" s="1"/>
      <c r="V13" s="1"/>
      <c r="W13" s="1"/>
    </row>
    <row r="14" spans="1:23" ht="16.149999999999999" customHeight="1" x14ac:dyDescent="0.2">
      <c r="A14" s="17" t="s">
        <v>43</v>
      </c>
      <c r="B14" s="18"/>
      <c r="C14" s="21">
        <v>-6969000</v>
      </c>
      <c r="D14" s="21">
        <v>-7229000</v>
      </c>
      <c r="E14" s="21">
        <v>-8983000</v>
      </c>
      <c r="F14" s="21">
        <v>-9216000</v>
      </c>
      <c r="G14" s="21">
        <v>-12899000</v>
      </c>
      <c r="H14" s="21">
        <v>-13270000</v>
      </c>
      <c r="I14" s="21">
        <v>-12162000</v>
      </c>
      <c r="J14" s="21">
        <v>-10772000</v>
      </c>
      <c r="K14" s="21">
        <v>-13215000</v>
      </c>
      <c r="L14" s="21">
        <v>-10710000</v>
      </c>
      <c r="M14" s="1"/>
      <c r="N14" s="1"/>
      <c r="O14" s="1"/>
      <c r="P14" s="1"/>
      <c r="Q14" s="1"/>
      <c r="R14" s="1"/>
      <c r="S14" s="1"/>
      <c r="T14" s="1"/>
      <c r="U14" s="1"/>
      <c r="V14" s="1"/>
      <c r="W14" s="1"/>
    </row>
    <row r="15" spans="1:23" ht="16.149999999999999" customHeight="1" x14ac:dyDescent="0.2">
      <c r="A15" s="1" t="s">
        <v>18</v>
      </c>
      <c r="B15" s="1"/>
      <c r="C15" s="10">
        <v>-11000</v>
      </c>
      <c r="D15" s="10">
        <v>-37000</v>
      </c>
      <c r="E15" s="10">
        <v>-26000</v>
      </c>
      <c r="F15" s="10">
        <v>-1000</v>
      </c>
      <c r="G15" s="10">
        <v>-26000</v>
      </c>
      <c r="H15" s="10">
        <v>-23000</v>
      </c>
      <c r="I15" s="10">
        <v>894000</v>
      </c>
      <c r="J15" s="10">
        <v>1509000</v>
      </c>
      <c r="K15" s="10">
        <v>1556000</v>
      </c>
      <c r="L15" s="10">
        <v>1594000</v>
      </c>
      <c r="M15" s="1"/>
      <c r="N15" s="1"/>
      <c r="O15" s="1"/>
      <c r="P15" s="1"/>
      <c r="Q15" s="1"/>
      <c r="R15" s="1"/>
      <c r="S15" s="1"/>
      <c r="T15" s="1"/>
      <c r="U15" s="1"/>
      <c r="V15" s="1"/>
      <c r="W15" s="1"/>
    </row>
    <row r="16" spans="1:23" ht="16.149999999999999" customHeight="1" x14ac:dyDescent="0.2">
      <c r="A16" s="17" t="s">
        <v>19</v>
      </c>
      <c r="B16" s="18"/>
      <c r="C16" s="30">
        <v>-18000</v>
      </c>
      <c r="D16" s="30">
        <v>93000</v>
      </c>
      <c r="E16" s="30">
        <v>-66000</v>
      </c>
      <c r="F16" s="30">
        <v>-25000</v>
      </c>
      <c r="G16" s="30">
        <v>18000</v>
      </c>
      <c r="H16" s="30">
        <v>-438000</v>
      </c>
      <c r="I16" s="30">
        <v>-185000</v>
      </c>
      <c r="J16" s="30">
        <v>-325000</v>
      </c>
      <c r="K16" s="30">
        <v>-214000</v>
      </c>
      <c r="L16" s="21">
        <v>-122000</v>
      </c>
      <c r="M16" s="1"/>
      <c r="N16" s="1"/>
      <c r="O16" s="1"/>
      <c r="P16" s="1"/>
      <c r="Q16" s="1"/>
      <c r="R16" s="1"/>
      <c r="S16" s="1"/>
      <c r="T16" s="1"/>
      <c r="U16" s="1"/>
      <c r="V16" s="1"/>
      <c r="W16" s="1"/>
    </row>
    <row r="17" spans="1:23" ht="16.149999999999999" customHeight="1" x14ac:dyDescent="0.2">
      <c r="A17" s="4" t="s">
        <v>44</v>
      </c>
      <c r="B17" s="1"/>
      <c r="C17" s="9">
        <f t="shared" ref="C17:L17" si="0">C14+C15+C16</f>
        <v>-6998000</v>
      </c>
      <c r="D17" s="9">
        <f t="shared" si="0"/>
        <v>-7173000</v>
      </c>
      <c r="E17" s="9">
        <f t="shared" si="0"/>
        <v>-9075000</v>
      </c>
      <c r="F17" s="9">
        <f t="shared" si="0"/>
        <v>-9242000</v>
      </c>
      <c r="G17" s="9">
        <f t="shared" si="0"/>
        <v>-12907000</v>
      </c>
      <c r="H17" s="9">
        <f t="shared" si="0"/>
        <v>-13731000</v>
      </c>
      <c r="I17" s="9">
        <f t="shared" si="0"/>
        <v>-11453000</v>
      </c>
      <c r="J17" s="9">
        <f t="shared" si="0"/>
        <v>-9588000</v>
      </c>
      <c r="K17" s="9">
        <f t="shared" si="0"/>
        <v>-11873000</v>
      </c>
      <c r="L17" s="9">
        <f t="shared" si="0"/>
        <v>-9238000</v>
      </c>
      <c r="M17" s="1"/>
      <c r="N17" s="1"/>
      <c r="O17" s="1"/>
      <c r="P17" s="1"/>
      <c r="Q17" s="1"/>
      <c r="R17" s="1"/>
      <c r="S17" s="1"/>
      <c r="T17" s="1"/>
      <c r="U17" s="1"/>
      <c r="V17" s="1"/>
      <c r="W17" s="1"/>
    </row>
    <row r="18" spans="1:23" ht="16.149999999999999" customHeight="1" x14ac:dyDescent="0.2">
      <c r="A18" s="17" t="s">
        <v>45</v>
      </c>
      <c r="B18" s="18"/>
      <c r="C18" s="21">
        <v>61000</v>
      </c>
      <c r="D18" s="21">
        <v>53000</v>
      </c>
      <c r="E18" s="21">
        <v>72000</v>
      </c>
      <c r="F18" s="21">
        <v>39000</v>
      </c>
      <c r="G18" s="21">
        <v>454000</v>
      </c>
      <c r="H18" s="21">
        <v>269000</v>
      </c>
      <c r="I18" s="45">
        <v>572000</v>
      </c>
      <c r="J18" s="45">
        <v>1287000</v>
      </c>
      <c r="K18" s="31">
        <v>746000</v>
      </c>
      <c r="L18" s="31">
        <v>745000</v>
      </c>
      <c r="M18" s="1"/>
      <c r="N18" s="1"/>
      <c r="O18" s="1"/>
      <c r="P18" s="1"/>
      <c r="Q18" s="1"/>
      <c r="R18" s="1"/>
      <c r="S18" s="1"/>
      <c r="T18" s="1"/>
      <c r="U18" s="1"/>
      <c r="V18" s="1"/>
      <c r="W18" s="1"/>
    </row>
    <row r="19" spans="1:23" ht="16.149999999999999" customHeight="1" x14ac:dyDescent="0.2">
      <c r="A19" s="4" t="s">
        <v>46</v>
      </c>
      <c r="B19" s="1"/>
      <c r="C19" s="32">
        <f t="shared" ref="C19:L19" si="1">C17-C18</f>
        <v>-7059000</v>
      </c>
      <c r="D19" s="32">
        <f t="shared" si="1"/>
        <v>-7226000</v>
      </c>
      <c r="E19" s="32">
        <f t="shared" si="1"/>
        <v>-9147000</v>
      </c>
      <c r="F19" s="32">
        <f t="shared" si="1"/>
        <v>-9281000</v>
      </c>
      <c r="G19" s="32">
        <f t="shared" si="1"/>
        <v>-13361000</v>
      </c>
      <c r="H19" s="32">
        <f t="shared" si="1"/>
        <v>-14000000</v>
      </c>
      <c r="I19" s="32">
        <f t="shared" si="1"/>
        <v>-12025000</v>
      </c>
      <c r="J19" s="32">
        <f t="shared" si="1"/>
        <v>-10875000</v>
      </c>
      <c r="K19" s="32">
        <f t="shared" si="1"/>
        <v>-12619000</v>
      </c>
      <c r="L19" s="32">
        <f t="shared" si="1"/>
        <v>-9983000</v>
      </c>
      <c r="M19" s="1"/>
      <c r="N19" s="1"/>
      <c r="O19" s="1"/>
      <c r="P19" s="1"/>
      <c r="Q19" s="1"/>
      <c r="R19" s="1"/>
      <c r="S19" s="1"/>
      <c r="T19" s="1"/>
      <c r="U19" s="1"/>
      <c r="V19" s="1"/>
      <c r="W19" s="1"/>
    </row>
    <row r="20" spans="1:23" ht="16.149999999999999" customHeight="1" x14ac:dyDescent="0.2">
      <c r="A20" s="18"/>
      <c r="B20" s="18"/>
      <c r="C20" s="18"/>
      <c r="D20" s="18"/>
      <c r="E20" s="18"/>
      <c r="F20" s="18"/>
      <c r="G20" s="18"/>
      <c r="H20" s="18"/>
      <c r="I20" s="18"/>
      <c r="J20" s="18"/>
      <c r="K20" s="18"/>
      <c r="L20" s="18"/>
      <c r="M20" s="1"/>
      <c r="N20" s="1"/>
      <c r="O20" s="1"/>
      <c r="P20" s="1"/>
      <c r="Q20" s="1"/>
      <c r="R20" s="1"/>
      <c r="S20" s="1"/>
      <c r="T20" s="1"/>
      <c r="U20" s="1"/>
      <c r="V20" s="1"/>
      <c r="W20" s="1"/>
    </row>
    <row r="21" spans="1:23" ht="16.149999999999999" customHeight="1" x14ac:dyDescent="0.2">
      <c r="A21" s="4" t="s">
        <v>47</v>
      </c>
      <c r="B21" s="1"/>
      <c r="C21" s="33">
        <v>-330</v>
      </c>
      <c r="D21" s="33">
        <v>-330</v>
      </c>
      <c r="E21" s="34">
        <v>-400</v>
      </c>
      <c r="F21" s="33">
        <v>-410</v>
      </c>
      <c r="G21" s="33">
        <v>-570</v>
      </c>
      <c r="H21" s="33">
        <v>-590</v>
      </c>
      <c r="I21" s="35">
        <v>-0.16</v>
      </c>
      <c r="J21" s="35">
        <v>-0.12</v>
      </c>
      <c r="K21" s="35">
        <v>-0.13</v>
      </c>
      <c r="L21" s="36">
        <v>-0.1</v>
      </c>
      <c r="M21" s="1"/>
      <c r="N21" s="1"/>
      <c r="O21" s="1"/>
      <c r="P21" s="1"/>
      <c r="Q21" s="1"/>
      <c r="R21" s="1"/>
      <c r="S21" s="1"/>
      <c r="T21" s="1"/>
      <c r="U21" s="1"/>
      <c r="V21" s="1"/>
      <c r="W21" s="1"/>
    </row>
    <row r="22" spans="1:23" ht="16.149999999999999" customHeight="1" x14ac:dyDescent="0.2">
      <c r="A22" s="17" t="s">
        <v>48</v>
      </c>
      <c r="B22" s="18"/>
      <c r="C22" s="37">
        <v>-90</v>
      </c>
      <c r="D22" s="37">
        <v>-90</v>
      </c>
      <c r="E22" s="37">
        <v>-120</v>
      </c>
      <c r="F22" s="37">
        <v>-120</v>
      </c>
      <c r="G22" s="37">
        <v>-170</v>
      </c>
      <c r="H22" s="37">
        <v>-180</v>
      </c>
      <c r="I22" s="38">
        <v>-0.14000000000000001</v>
      </c>
      <c r="J22" s="38">
        <v>-0.12</v>
      </c>
      <c r="K22" s="38">
        <v>-0.13</v>
      </c>
      <c r="L22" s="39">
        <v>-0.1</v>
      </c>
      <c r="M22" s="1"/>
      <c r="N22" s="1"/>
      <c r="O22" s="1"/>
      <c r="P22" s="1"/>
      <c r="Q22" s="1"/>
      <c r="R22" s="1"/>
      <c r="S22" s="1"/>
      <c r="T22" s="1"/>
      <c r="U22" s="1"/>
      <c r="V22" s="1"/>
      <c r="W22" s="1"/>
    </row>
    <row r="23" spans="1:23" ht="16.149999999999999" customHeight="1" x14ac:dyDescent="0.2">
      <c r="A23" s="1"/>
      <c r="B23" s="1"/>
      <c r="C23" s="1"/>
      <c r="D23" s="1"/>
      <c r="E23" s="1"/>
      <c r="F23" s="1"/>
      <c r="G23" s="1"/>
      <c r="H23" s="1"/>
      <c r="I23" s="1"/>
      <c r="J23" s="1"/>
      <c r="K23" s="1"/>
      <c r="L23" s="1"/>
      <c r="M23" s="1"/>
      <c r="N23" s="1"/>
      <c r="O23" s="1"/>
      <c r="P23" s="1"/>
      <c r="Q23" s="1"/>
      <c r="R23" s="1"/>
      <c r="S23" s="1"/>
      <c r="T23" s="1"/>
      <c r="U23" s="1"/>
      <c r="V23" s="1"/>
      <c r="W23" s="1"/>
    </row>
    <row r="24" spans="1:23" ht="24" customHeight="1" x14ac:dyDescent="0.2">
      <c r="A24" s="17" t="s">
        <v>49</v>
      </c>
      <c r="B24" s="18"/>
      <c r="C24" s="21">
        <v>21257000</v>
      </c>
      <c r="D24" s="21">
        <v>22060000</v>
      </c>
      <c r="E24" s="21">
        <v>22679000</v>
      </c>
      <c r="F24" s="21">
        <v>22827000</v>
      </c>
      <c r="G24" s="21">
        <v>23495000</v>
      </c>
      <c r="H24" s="21">
        <v>23750000</v>
      </c>
      <c r="I24" s="21">
        <v>74261000</v>
      </c>
      <c r="J24" s="40">
        <v>92187</v>
      </c>
      <c r="K24" s="21">
        <v>93738000</v>
      </c>
      <c r="L24" s="21">
        <v>95820000</v>
      </c>
      <c r="M24" s="1"/>
      <c r="N24" s="1"/>
      <c r="O24" s="1"/>
      <c r="P24" s="1"/>
      <c r="Q24" s="1"/>
      <c r="R24" s="1"/>
      <c r="S24" s="1"/>
      <c r="T24" s="1"/>
      <c r="U24" s="1"/>
      <c r="V24" s="1"/>
      <c r="W24" s="1"/>
    </row>
    <row r="25" spans="1:23" ht="25.5" x14ac:dyDescent="0.2">
      <c r="A25" s="4" t="s">
        <v>99</v>
      </c>
      <c r="B25" s="1"/>
      <c r="C25" s="10">
        <v>76643000</v>
      </c>
      <c r="D25" s="10">
        <v>77446000</v>
      </c>
      <c r="E25" s="10">
        <v>78065000</v>
      </c>
      <c r="F25" s="10">
        <v>78213000</v>
      </c>
      <c r="G25" s="10">
        <v>78881000</v>
      </c>
      <c r="H25" s="10">
        <v>79136000</v>
      </c>
      <c r="I25" s="10">
        <v>88710000</v>
      </c>
      <c r="J25" s="41">
        <v>92187</v>
      </c>
      <c r="K25" s="10">
        <v>93738000</v>
      </c>
      <c r="L25" s="10">
        <v>95820000</v>
      </c>
      <c r="M25" s="1"/>
      <c r="N25" s="1"/>
      <c r="O25" s="1"/>
      <c r="P25" s="1"/>
      <c r="Q25" s="1"/>
      <c r="R25" s="1"/>
      <c r="S25" s="1"/>
      <c r="T25" s="1"/>
      <c r="U25" s="1"/>
      <c r="V25" s="1"/>
      <c r="W25" s="1"/>
    </row>
    <row r="26" spans="1:23" ht="15" customHeight="1" x14ac:dyDescent="0.2">
      <c r="A26" s="1"/>
      <c r="B26" s="1"/>
      <c r="C26" s="1"/>
      <c r="D26" s="1"/>
      <c r="E26" s="1"/>
      <c r="F26" s="1"/>
      <c r="G26" s="1"/>
      <c r="H26" s="1"/>
      <c r="I26" s="1"/>
      <c r="J26" s="1"/>
      <c r="K26" s="1"/>
      <c r="L26" s="1"/>
      <c r="M26" s="1"/>
      <c r="N26" s="1"/>
      <c r="O26" s="1"/>
      <c r="P26" s="1"/>
      <c r="Q26" s="1"/>
      <c r="R26" s="1"/>
      <c r="S26" s="1"/>
      <c r="T26" s="1"/>
      <c r="U26" s="1"/>
      <c r="V26" s="1"/>
      <c r="W26" s="1"/>
    </row>
    <row r="27" spans="1:23" ht="15" customHeight="1" x14ac:dyDescent="0.2">
      <c r="A27" s="1"/>
      <c r="B27" s="1"/>
      <c r="C27" s="1"/>
      <c r="D27" s="1"/>
      <c r="E27" s="1"/>
      <c r="F27" s="1"/>
      <c r="G27" s="1"/>
      <c r="H27" s="1"/>
      <c r="I27" s="1"/>
      <c r="J27" s="1"/>
      <c r="K27" s="1"/>
      <c r="L27" s="1"/>
      <c r="M27" s="1"/>
      <c r="N27" s="1"/>
      <c r="O27" s="1"/>
      <c r="P27" s="1"/>
      <c r="Q27" s="1"/>
      <c r="R27" s="1"/>
      <c r="S27" s="1"/>
      <c r="T27" s="1"/>
      <c r="U27" s="1"/>
      <c r="V27" s="1"/>
      <c r="W27" s="1"/>
    </row>
    <row r="28" spans="1:23" ht="15" customHeight="1" x14ac:dyDescent="0.2">
      <c r="A28" s="1"/>
      <c r="B28" s="1"/>
      <c r="C28" s="1"/>
      <c r="D28" s="1"/>
      <c r="E28" s="1"/>
      <c r="F28" s="1"/>
      <c r="G28" s="1"/>
      <c r="H28" s="1"/>
      <c r="I28" s="1"/>
      <c r="J28" s="1"/>
      <c r="K28" s="1"/>
      <c r="L28" s="1"/>
      <c r="M28" s="1"/>
      <c r="N28" s="1"/>
      <c r="O28" s="1"/>
      <c r="P28" s="1"/>
      <c r="Q28" s="1"/>
      <c r="R28" s="1"/>
      <c r="S28" s="1"/>
      <c r="T28" s="1"/>
      <c r="U28" s="1"/>
      <c r="V28" s="1"/>
      <c r="W28" s="1"/>
    </row>
    <row r="29" spans="1:23" ht="15" customHeight="1" x14ac:dyDescent="0.2">
      <c r="A29" s="1"/>
      <c r="B29" s="1"/>
      <c r="C29" s="1"/>
      <c r="D29" s="1"/>
      <c r="E29" s="1"/>
      <c r="F29" s="1"/>
      <c r="G29" s="1"/>
      <c r="H29" s="1"/>
      <c r="I29" s="1"/>
      <c r="J29" s="1"/>
      <c r="K29" s="1"/>
      <c r="L29" s="1"/>
      <c r="M29" s="1"/>
      <c r="N29" s="1"/>
      <c r="O29" s="1"/>
      <c r="P29" s="1"/>
      <c r="Q29" s="1"/>
      <c r="R29" s="1"/>
      <c r="S29" s="1"/>
      <c r="T29" s="1"/>
      <c r="U29" s="1"/>
      <c r="V29" s="1"/>
      <c r="W29" s="1"/>
    </row>
    <row r="30" spans="1:23" ht="15" customHeight="1" x14ac:dyDescent="0.2">
      <c r="A30" s="1"/>
      <c r="B30" s="1"/>
      <c r="C30" s="1"/>
      <c r="D30" s="1"/>
      <c r="E30" s="1"/>
      <c r="F30" s="1"/>
      <c r="G30" s="1"/>
      <c r="H30" s="1"/>
      <c r="I30" s="1"/>
      <c r="J30" s="1"/>
      <c r="K30" s="1"/>
      <c r="L30" s="1"/>
      <c r="M30" s="1"/>
      <c r="N30" s="1"/>
      <c r="O30" s="1"/>
      <c r="P30" s="1"/>
      <c r="Q30" s="1"/>
      <c r="R30" s="1"/>
      <c r="S30" s="1"/>
      <c r="T30" s="1"/>
      <c r="U30" s="1"/>
      <c r="V30" s="1"/>
      <c r="W30" s="1"/>
    </row>
    <row r="31" spans="1:23" ht="15" customHeight="1" x14ac:dyDescent="0.2">
      <c r="A31" s="1"/>
      <c r="B31" s="1"/>
      <c r="C31" s="1"/>
      <c r="D31" s="1"/>
      <c r="E31" s="1"/>
      <c r="F31" s="1"/>
      <c r="G31" s="1"/>
      <c r="H31" s="1"/>
      <c r="I31" s="1"/>
      <c r="J31" s="1"/>
      <c r="K31" s="1"/>
      <c r="L31" s="1"/>
      <c r="M31" s="1"/>
      <c r="N31" s="1"/>
      <c r="O31" s="1"/>
      <c r="P31" s="1"/>
      <c r="Q31" s="1"/>
      <c r="R31" s="1"/>
      <c r="S31" s="1"/>
      <c r="T31" s="1"/>
      <c r="U31" s="1"/>
      <c r="V31" s="1"/>
      <c r="W31" s="1"/>
    </row>
    <row r="32" spans="1:23" ht="15" customHeight="1" x14ac:dyDescent="0.2">
      <c r="A32" s="1"/>
      <c r="B32" s="1"/>
      <c r="C32" s="1"/>
      <c r="D32" s="1"/>
      <c r="E32" s="1"/>
      <c r="F32" s="1"/>
      <c r="G32" s="1"/>
      <c r="H32" s="1"/>
      <c r="I32" s="1"/>
      <c r="J32" s="1"/>
      <c r="K32" s="1"/>
      <c r="L32" s="1"/>
      <c r="M32" s="1"/>
      <c r="N32" s="1"/>
      <c r="O32" s="1"/>
      <c r="P32" s="1"/>
      <c r="Q32" s="1"/>
      <c r="R32" s="1"/>
      <c r="S32" s="1"/>
      <c r="T32" s="1"/>
      <c r="U32" s="1"/>
      <c r="V32" s="1"/>
      <c r="W32" s="1"/>
    </row>
    <row r="33" spans="1:23" ht="15" customHeight="1" x14ac:dyDescent="0.2">
      <c r="A33" s="1"/>
      <c r="B33" s="1"/>
      <c r="C33" s="1"/>
      <c r="D33" s="1"/>
      <c r="E33" s="1"/>
      <c r="F33" s="1"/>
      <c r="G33" s="1"/>
      <c r="H33" s="1"/>
      <c r="I33" s="1"/>
      <c r="J33" s="1"/>
      <c r="K33" s="1"/>
      <c r="L33" s="1"/>
      <c r="M33" s="1"/>
      <c r="N33" s="1"/>
      <c r="O33" s="1"/>
      <c r="P33" s="1"/>
      <c r="Q33" s="1"/>
      <c r="R33" s="1"/>
      <c r="S33" s="1"/>
      <c r="T33" s="1"/>
      <c r="U33" s="1"/>
      <c r="V33" s="1"/>
      <c r="W33" s="1"/>
    </row>
    <row r="34" spans="1:23" ht="15" customHeight="1" x14ac:dyDescent="0.2">
      <c r="A34" s="1"/>
      <c r="B34" s="1"/>
      <c r="C34" s="1"/>
      <c r="D34" s="1"/>
      <c r="E34" s="1"/>
      <c r="F34" s="1"/>
      <c r="G34" s="1"/>
      <c r="H34" s="1"/>
      <c r="I34" s="1"/>
      <c r="J34" s="1"/>
      <c r="K34" s="1"/>
      <c r="L34" s="1"/>
      <c r="M34" s="1"/>
      <c r="N34" s="1"/>
      <c r="O34" s="1"/>
      <c r="P34" s="1"/>
      <c r="Q34" s="1"/>
      <c r="R34" s="1"/>
      <c r="S34" s="1"/>
      <c r="T34" s="1"/>
      <c r="U34" s="1"/>
      <c r="V34" s="1"/>
      <c r="W34" s="1"/>
    </row>
    <row r="35" spans="1:23" ht="15" customHeight="1" x14ac:dyDescent="0.2">
      <c r="A35" s="1"/>
      <c r="B35" s="1"/>
      <c r="C35" s="1"/>
      <c r="D35" s="1"/>
      <c r="E35" s="1"/>
      <c r="F35" s="1"/>
      <c r="G35" s="1"/>
      <c r="H35" s="1"/>
      <c r="I35" s="1"/>
      <c r="J35" s="1"/>
      <c r="K35" s="1"/>
      <c r="L35" s="1"/>
      <c r="M35" s="1"/>
      <c r="N35" s="1"/>
      <c r="O35" s="1"/>
      <c r="P35" s="1"/>
      <c r="Q35" s="1"/>
      <c r="R35" s="1"/>
      <c r="S35" s="1"/>
      <c r="T35" s="1"/>
      <c r="U35" s="1"/>
      <c r="V35" s="1"/>
      <c r="W35" s="1"/>
    </row>
    <row r="36" spans="1:23" ht="15" customHeight="1" x14ac:dyDescent="0.2">
      <c r="A36" s="1"/>
      <c r="B36" s="1"/>
      <c r="C36" s="1"/>
      <c r="D36" s="1"/>
      <c r="E36" s="1"/>
      <c r="F36" s="1"/>
      <c r="G36" s="1"/>
      <c r="H36" s="1"/>
      <c r="I36" s="1"/>
      <c r="J36" s="1"/>
      <c r="K36" s="1"/>
      <c r="L36" s="1"/>
      <c r="M36" s="1"/>
      <c r="N36" s="1"/>
      <c r="O36" s="1"/>
      <c r="P36" s="1"/>
      <c r="Q36" s="1"/>
      <c r="R36" s="1"/>
      <c r="S36" s="1"/>
      <c r="T36" s="1"/>
      <c r="U36" s="1"/>
      <c r="V36" s="1"/>
      <c r="W36" s="1"/>
    </row>
    <row r="37" spans="1:23" ht="15" customHeight="1" x14ac:dyDescent="0.2">
      <c r="A37" s="1"/>
      <c r="B37" s="1"/>
      <c r="C37" s="1"/>
      <c r="D37" s="1"/>
      <c r="E37" s="1"/>
      <c r="F37" s="1"/>
      <c r="G37" s="1"/>
      <c r="H37" s="1"/>
      <c r="I37" s="1"/>
      <c r="J37" s="1"/>
      <c r="K37" s="1"/>
      <c r="L37" s="1"/>
      <c r="M37" s="1"/>
      <c r="N37" s="1"/>
      <c r="O37" s="1"/>
      <c r="P37" s="1"/>
      <c r="Q37" s="1"/>
      <c r="R37" s="1"/>
      <c r="S37" s="1"/>
      <c r="T37" s="1"/>
      <c r="U37" s="1"/>
      <c r="V37" s="1"/>
      <c r="W37" s="1"/>
    </row>
    <row r="38" spans="1:23" ht="15" customHeight="1" x14ac:dyDescent="0.2">
      <c r="A38" s="1"/>
      <c r="B38" s="1"/>
      <c r="C38" s="1"/>
      <c r="D38" s="1"/>
      <c r="E38" s="1"/>
      <c r="F38" s="1"/>
      <c r="G38" s="1"/>
      <c r="H38" s="1"/>
      <c r="I38" s="1"/>
      <c r="J38" s="1"/>
      <c r="K38" s="1"/>
      <c r="L38" s="1"/>
      <c r="M38" s="1"/>
      <c r="N38" s="1"/>
      <c r="O38" s="1"/>
      <c r="P38" s="1"/>
      <c r="Q38" s="1"/>
      <c r="R38" s="1"/>
      <c r="S38" s="1"/>
      <c r="T38" s="1"/>
      <c r="U38" s="1"/>
      <c r="V38" s="1"/>
      <c r="W38" s="1"/>
    </row>
    <row r="39" spans="1:23" ht="15" customHeight="1" x14ac:dyDescent="0.2">
      <c r="A39" s="1"/>
      <c r="B39" s="1"/>
      <c r="C39" s="1"/>
      <c r="D39" s="1"/>
      <c r="E39" s="1"/>
      <c r="F39" s="1"/>
      <c r="G39" s="1"/>
      <c r="H39" s="1"/>
      <c r="I39" s="1"/>
      <c r="J39" s="1"/>
      <c r="K39" s="1"/>
      <c r="L39" s="1"/>
      <c r="M39" s="1"/>
      <c r="N39" s="1"/>
      <c r="O39" s="1"/>
      <c r="P39" s="1"/>
      <c r="Q39" s="1"/>
      <c r="R39" s="1"/>
      <c r="S39" s="1"/>
      <c r="T39" s="1"/>
      <c r="U39" s="1"/>
      <c r="V39" s="1"/>
      <c r="W39" s="1"/>
    </row>
    <row r="40" spans="1:23" ht="15" customHeight="1" x14ac:dyDescent="0.2">
      <c r="A40" s="1"/>
      <c r="B40" s="1"/>
      <c r="C40" s="1"/>
      <c r="D40" s="1"/>
      <c r="E40" s="1"/>
      <c r="F40" s="1"/>
      <c r="G40" s="1"/>
      <c r="H40" s="1"/>
      <c r="I40" s="1"/>
      <c r="J40" s="1"/>
      <c r="K40" s="1"/>
      <c r="L40" s="1"/>
      <c r="M40" s="1"/>
      <c r="N40" s="1"/>
      <c r="O40" s="1"/>
      <c r="P40" s="1"/>
      <c r="Q40" s="1"/>
      <c r="R40" s="1"/>
      <c r="S40" s="1"/>
      <c r="T40" s="1"/>
      <c r="U40" s="1"/>
      <c r="V40" s="1"/>
      <c r="W40" s="1"/>
    </row>
    <row r="41" spans="1:23" ht="15" customHeight="1" x14ac:dyDescent="0.2">
      <c r="A41" s="1"/>
      <c r="B41" s="1"/>
      <c r="C41" s="1"/>
      <c r="D41" s="1"/>
      <c r="E41" s="1"/>
      <c r="F41" s="1"/>
      <c r="G41" s="1"/>
      <c r="H41" s="1"/>
      <c r="I41" s="1"/>
      <c r="J41" s="1"/>
      <c r="K41" s="1"/>
      <c r="L41" s="1"/>
      <c r="M41" s="1"/>
      <c r="N41" s="1"/>
      <c r="O41" s="1"/>
      <c r="P41" s="1"/>
      <c r="Q41" s="1"/>
      <c r="R41" s="1"/>
      <c r="S41" s="1"/>
      <c r="T41" s="1"/>
      <c r="U41" s="1"/>
      <c r="V41" s="1"/>
      <c r="W41" s="1"/>
    </row>
    <row r="42" spans="1:23" ht="15" customHeight="1" x14ac:dyDescent="0.2">
      <c r="A42" s="1"/>
      <c r="B42" s="1"/>
      <c r="C42" s="1"/>
      <c r="D42" s="1"/>
      <c r="E42" s="1"/>
      <c r="F42" s="1"/>
      <c r="G42" s="1"/>
      <c r="H42" s="1"/>
      <c r="I42" s="1"/>
      <c r="J42" s="1"/>
      <c r="K42" s="1"/>
      <c r="L42" s="1"/>
      <c r="M42" s="1"/>
      <c r="N42" s="1"/>
      <c r="O42" s="1"/>
      <c r="P42" s="1"/>
      <c r="Q42" s="1"/>
      <c r="R42" s="1"/>
      <c r="S42" s="1"/>
      <c r="T42" s="1"/>
      <c r="U42" s="1"/>
      <c r="V42" s="1"/>
      <c r="W42" s="1"/>
    </row>
    <row r="43" spans="1:23" ht="15" customHeight="1" x14ac:dyDescent="0.2">
      <c r="A43" s="1"/>
      <c r="B43" s="1"/>
      <c r="C43" s="1"/>
      <c r="D43" s="1"/>
      <c r="E43" s="1"/>
      <c r="F43" s="1"/>
      <c r="G43" s="1"/>
      <c r="H43" s="1"/>
      <c r="I43" s="1"/>
      <c r="J43" s="1"/>
      <c r="K43" s="1"/>
      <c r="L43" s="1"/>
      <c r="M43" s="1"/>
      <c r="N43" s="1"/>
      <c r="O43" s="1"/>
      <c r="P43" s="1"/>
      <c r="Q43" s="1"/>
      <c r="R43" s="1"/>
      <c r="S43" s="1"/>
      <c r="T43" s="1"/>
      <c r="U43" s="1"/>
      <c r="V43" s="1"/>
      <c r="W43" s="1"/>
    </row>
    <row r="44" spans="1:23" ht="15" customHeight="1" x14ac:dyDescent="0.2">
      <c r="A44" s="1"/>
      <c r="B44" s="1"/>
      <c r="C44" s="1"/>
      <c r="D44" s="1"/>
      <c r="E44" s="1"/>
      <c r="F44" s="1"/>
      <c r="G44" s="1"/>
      <c r="H44" s="1"/>
      <c r="I44" s="1"/>
      <c r="J44" s="1"/>
      <c r="K44" s="1"/>
      <c r="L44" s="1"/>
      <c r="M44" s="1"/>
      <c r="N44" s="1"/>
      <c r="O44" s="1"/>
      <c r="P44" s="1"/>
      <c r="Q44" s="1"/>
      <c r="R44" s="1"/>
      <c r="S44" s="1"/>
      <c r="T44" s="1"/>
      <c r="U44" s="1"/>
      <c r="V44" s="1"/>
      <c r="W44" s="1"/>
    </row>
    <row r="45" spans="1:23" ht="15" customHeight="1" x14ac:dyDescent="0.2">
      <c r="A45" s="1"/>
      <c r="B45" s="1"/>
      <c r="C45" s="1"/>
      <c r="D45" s="1"/>
      <c r="E45" s="1"/>
      <c r="F45" s="1"/>
      <c r="G45" s="1"/>
      <c r="H45" s="1"/>
      <c r="I45" s="1"/>
      <c r="J45" s="1"/>
      <c r="K45" s="1"/>
      <c r="L45" s="1"/>
      <c r="M45" s="1"/>
      <c r="N45" s="1"/>
      <c r="O45" s="1"/>
      <c r="P45" s="1"/>
      <c r="Q45" s="1"/>
      <c r="R45" s="1"/>
      <c r="S45" s="1"/>
      <c r="T45" s="1"/>
      <c r="U45" s="1"/>
      <c r="V45" s="1"/>
      <c r="W45" s="1"/>
    </row>
    <row r="46" spans="1:23" ht="15" customHeight="1" x14ac:dyDescent="0.2">
      <c r="A46" s="1"/>
      <c r="B46" s="1"/>
      <c r="C46" s="1"/>
      <c r="D46" s="1"/>
      <c r="E46" s="1"/>
      <c r="F46" s="1"/>
      <c r="G46" s="1"/>
      <c r="H46" s="1"/>
      <c r="I46" s="1"/>
      <c r="J46" s="1"/>
      <c r="K46" s="1"/>
      <c r="L46" s="1"/>
      <c r="M46" s="1"/>
      <c r="N46" s="1"/>
      <c r="O46" s="1"/>
      <c r="P46" s="1"/>
      <c r="Q46" s="1"/>
      <c r="R46" s="1"/>
      <c r="S46" s="1"/>
      <c r="T46" s="1"/>
      <c r="U46" s="1"/>
      <c r="V46" s="1"/>
      <c r="W46" s="1"/>
    </row>
    <row r="47" spans="1:23" ht="15" customHeight="1" x14ac:dyDescent="0.2">
      <c r="A47" s="1"/>
      <c r="B47" s="1"/>
      <c r="C47" s="1"/>
      <c r="D47" s="1"/>
      <c r="E47" s="1"/>
      <c r="F47" s="1"/>
      <c r="G47" s="1"/>
      <c r="H47" s="1"/>
      <c r="I47" s="1"/>
      <c r="J47" s="1"/>
      <c r="K47" s="1"/>
      <c r="L47" s="1"/>
      <c r="M47" s="1"/>
      <c r="N47" s="1"/>
      <c r="O47" s="1"/>
      <c r="P47" s="1"/>
      <c r="Q47" s="1"/>
      <c r="R47" s="1"/>
      <c r="S47" s="1"/>
      <c r="T47" s="1"/>
      <c r="U47" s="1"/>
      <c r="V47" s="1"/>
      <c r="W47" s="1"/>
    </row>
    <row r="48" spans="1:23" ht="15" customHeight="1" x14ac:dyDescent="0.2">
      <c r="A48" s="1"/>
      <c r="B48" s="1"/>
      <c r="C48" s="1"/>
      <c r="D48" s="1"/>
      <c r="E48" s="1"/>
      <c r="F48" s="1"/>
      <c r="G48" s="1"/>
      <c r="H48" s="1"/>
      <c r="I48" s="1"/>
      <c r="J48" s="1"/>
      <c r="K48" s="1"/>
      <c r="L48" s="1"/>
      <c r="M48" s="1"/>
      <c r="N48" s="1"/>
      <c r="O48" s="1"/>
      <c r="P48" s="1"/>
      <c r="Q48" s="1"/>
      <c r="R48" s="1"/>
      <c r="S48" s="1"/>
      <c r="T48" s="1"/>
      <c r="U48" s="1"/>
      <c r="V48" s="1"/>
      <c r="W48" s="1"/>
    </row>
    <row r="49" spans="1:23" ht="15" customHeight="1" x14ac:dyDescent="0.2">
      <c r="A49" s="1"/>
      <c r="B49" s="1"/>
      <c r="C49" s="1"/>
      <c r="D49" s="1"/>
      <c r="E49" s="1"/>
      <c r="F49" s="1"/>
      <c r="G49" s="1"/>
      <c r="H49" s="1"/>
      <c r="I49" s="1"/>
      <c r="J49" s="1"/>
      <c r="K49" s="1"/>
      <c r="L49" s="1"/>
      <c r="M49" s="1"/>
      <c r="N49" s="1"/>
      <c r="O49" s="1"/>
      <c r="P49" s="1"/>
      <c r="Q49" s="1"/>
      <c r="R49" s="1"/>
      <c r="S49" s="1"/>
      <c r="T49" s="1"/>
      <c r="U49" s="1"/>
      <c r="V49" s="1"/>
      <c r="W49" s="1"/>
    </row>
    <row r="50" spans="1:23" ht="15" customHeight="1" x14ac:dyDescent="0.2">
      <c r="A50" s="1"/>
      <c r="B50" s="1"/>
      <c r="C50" s="1"/>
      <c r="D50" s="1"/>
      <c r="E50" s="1"/>
      <c r="F50" s="1"/>
      <c r="G50" s="1"/>
      <c r="H50" s="1"/>
      <c r="I50" s="1"/>
      <c r="J50" s="1"/>
      <c r="K50" s="1"/>
      <c r="L50" s="1"/>
      <c r="M50" s="1"/>
      <c r="N50" s="1"/>
      <c r="O50" s="1"/>
      <c r="P50" s="1"/>
      <c r="Q50" s="1"/>
      <c r="R50" s="1"/>
      <c r="S50" s="1"/>
      <c r="T50" s="1"/>
      <c r="U50" s="1"/>
      <c r="V50" s="1"/>
      <c r="W50" s="1"/>
    </row>
    <row r="51" spans="1:23" ht="15" customHeight="1" x14ac:dyDescent="0.2">
      <c r="A51" s="1"/>
      <c r="B51" s="1"/>
      <c r="C51" s="1"/>
      <c r="D51" s="1"/>
      <c r="E51" s="1"/>
      <c r="F51" s="1"/>
      <c r="G51" s="1"/>
      <c r="H51" s="1"/>
      <c r="I51" s="1"/>
      <c r="J51" s="1"/>
      <c r="K51" s="1"/>
      <c r="L51" s="1"/>
      <c r="M51" s="1"/>
      <c r="N51" s="1"/>
      <c r="O51" s="1"/>
      <c r="P51" s="1"/>
      <c r="Q51" s="1"/>
      <c r="R51" s="1"/>
      <c r="S51" s="1"/>
      <c r="T51" s="1"/>
      <c r="U51" s="1"/>
      <c r="V51" s="1"/>
      <c r="W51" s="1"/>
    </row>
    <row r="52" spans="1:23" ht="15" customHeight="1" x14ac:dyDescent="0.2">
      <c r="A52" s="1"/>
      <c r="B52" s="1"/>
      <c r="C52" s="1"/>
      <c r="D52" s="1"/>
      <c r="E52" s="1"/>
      <c r="F52" s="1"/>
      <c r="G52" s="1"/>
      <c r="H52" s="1"/>
      <c r="I52" s="1"/>
      <c r="J52" s="1"/>
      <c r="K52" s="1"/>
      <c r="L52" s="1"/>
      <c r="M52" s="1"/>
      <c r="N52" s="1"/>
      <c r="O52" s="1"/>
      <c r="P52" s="1"/>
      <c r="Q52" s="1"/>
      <c r="R52" s="1"/>
      <c r="S52" s="1"/>
      <c r="T52" s="1"/>
      <c r="U52" s="1"/>
      <c r="V52" s="1"/>
      <c r="W52" s="1"/>
    </row>
    <row r="53" spans="1:23" ht="15" customHeight="1" x14ac:dyDescent="0.2">
      <c r="A53" s="1"/>
      <c r="B53" s="1"/>
      <c r="C53" s="1"/>
      <c r="D53" s="1"/>
      <c r="E53" s="1"/>
      <c r="F53" s="1"/>
      <c r="G53" s="1"/>
      <c r="H53" s="1"/>
      <c r="I53" s="1"/>
      <c r="J53" s="1"/>
      <c r="K53" s="1"/>
      <c r="L53" s="1"/>
      <c r="M53" s="1"/>
      <c r="N53" s="1"/>
      <c r="O53" s="1"/>
      <c r="P53" s="1"/>
      <c r="Q53" s="1"/>
      <c r="R53" s="1"/>
      <c r="S53" s="1"/>
      <c r="T53" s="1"/>
      <c r="U53" s="1"/>
      <c r="V53" s="1"/>
      <c r="W53" s="1"/>
    </row>
    <row r="54" spans="1:23" ht="15" customHeight="1" x14ac:dyDescent="0.2">
      <c r="A54" s="1"/>
      <c r="B54" s="1"/>
      <c r="C54" s="1"/>
      <c r="D54" s="1"/>
      <c r="E54" s="1"/>
      <c r="F54" s="1"/>
      <c r="G54" s="1"/>
      <c r="H54" s="1"/>
      <c r="I54" s="1"/>
      <c r="J54" s="1"/>
      <c r="K54" s="1"/>
      <c r="L54" s="1"/>
      <c r="M54" s="1"/>
      <c r="N54" s="1"/>
      <c r="O54" s="1"/>
      <c r="P54" s="1"/>
      <c r="Q54" s="1"/>
      <c r="R54" s="1"/>
      <c r="S54" s="1"/>
      <c r="T54" s="1"/>
      <c r="U54" s="1"/>
      <c r="V54" s="1"/>
      <c r="W54" s="1"/>
    </row>
    <row r="55" spans="1:23" ht="15" customHeight="1" x14ac:dyDescent="0.2">
      <c r="A55" s="1"/>
      <c r="B55" s="1"/>
      <c r="C55" s="1"/>
      <c r="D55" s="1"/>
      <c r="E55" s="1"/>
      <c r="F55" s="1"/>
      <c r="G55" s="1"/>
      <c r="H55" s="1"/>
      <c r="I55" s="1"/>
      <c r="J55" s="1"/>
      <c r="K55" s="1"/>
      <c r="L55" s="1"/>
      <c r="M55" s="1"/>
      <c r="N55" s="1"/>
      <c r="O55" s="1"/>
      <c r="P55" s="1"/>
      <c r="Q55" s="1"/>
      <c r="R55" s="1"/>
      <c r="S55" s="1"/>
      <c r="T55" s="1"/>
      <c r="U55" s="1"/>
      <c r="V55" s="1"/>
      <c r="W55" s="1"/>
    </row>
    <row r="56" spans="1:23" ht="15" customHeight="1" x14ac:dyDescent="0.2">
      <c r="A56" s="1"/>
      <c r="B56" s="1"/>
      <c r="C56" s="1"/>
      <c r="D56" s="1"/>
      <c r="E56" s="1"/>
      <c r="F56" s="1"/>
      <c r="G56" s="1"/>
      <c r="H56" s="1"/>
      <c r="I56" s="1"/>
      <c r="J56" s="1"/>
      <c r="K56" s="1"/>
      <c r="L56" s="1"/>
      <c r="M56" s="1"/>
      <c r="N56" s="1"/>
      <c r="O56" s="1"/>
      <c r="P56" s="1"/>
      <c r="Q56" s="1"/>
      <c r="R56" s="1"/>
      <c r="S56" s="1"/>
      <c r="T56" s="1"/>
      <c r="U56" s="1"/>
      <c r="V56" s="1"/>
      <c r="W56" s="1"/>
    </row>
    <row r="57" spans="1:23" ht="15" customHeight="1" x14ac:dyDescent="0.2">
      <c r="A57" s="1"/>
      <c r="B57" s="1"/>
      <c r="C57" s="1"/>
      <c r="D57" s="1"/>
      <c r="E57" s="1"/>
      <c r="F57" s="1"/>
      <c r="G57" s="1"/>
      <c r="H57" s="1"/>
      <c r="I57" s="1"/>
      <c r="J57" s="1"/>
      <c r="K57" s="1"/>
      <c r="L57" s="1"/>
      <c r="M57" s="1"/>
      <c r="N57" s="1"/>
      <c r="O57" s="1"/>
      <c r="P57" s="1"/>
      <c r="Q57" s="1"/>
      <c r="R57" s="1"/>
      <c r="S57" s="1"/>
      <c r="T57" s="1"/>
      <c r="U57" s="1"/>
      <c r="V57" s="1"/>
      <c r="W57" s="1"/>
    </row>
    <row r="58" spans="1:23" ht="15" customHeight="1" x14ac:dyDescent="0.2">
      <c r="A58" s="1"/>
      <c r="B58" s="1"/>
      <c r="C58" s="1"/>
      <c r="D58" s="1"/>
      <c r="E58" s="1"/>
      <c r="F58" s="1"/>
      <c r="G58" s="1"/>
      <c r="H58" s="1"/>
      <c r="I58" s="1"/>
      <c r="J58" s="1"/>
      <c r="K58" s="1"/>
      <c r="L58" s="1"/>
      <c r="M58" s="1"/>
      <c r="N58" s="1"/>
      <c r="O58" s="1"/>
      <c r="P58" s="1"/>
      <c r="Q58" s="1"/>
      <c r="R58" s="1"/>
      <c r="S58" s="1"/>
      <c r="T58" s="1"/>
      <c r="U58" s="1"/>
      <c r="V58" s="1"/>
      <c r="W58" s="1"/>
    </row>
    <row r="59" spans="1:23" ht="15" customHeight="1" x14ac:dyDescent="0.2">
      <c r="A59" s="1"/>
      <c r="B59" s="1"/>
      <c r="C59" s="1"/>
      <c r="D59" s="1"/>
      <c r="E59" s="1"/>
      <c r="F59" s="1"/>
      <c r="G59" s="1"/>
      <c r="H59" s="1"/>
      <c r="I59" s="1"/>
      <c r="J59" s="1"/>
      <c r="K59" s="1"/>
      <c r="L59" s="1"/>
      <c r="M59" s="1"/>
      <c r="N59" s="1"/>
      <c r="O59" s="1"/>
      <c r="P59" s="1"/>
      <c r="Q59" s="1"/>
      <c r="R59" s="1"/>
      <c r="S59" s="1"/>
      <c r="T59" s="1"/>
      <c r="U59" s="1"/>
      <c r="V59" s="1"/>
      <c r="W59" s="1"/>
    </row>
    <row r="60" spans="1:23" ht="15" customHeight="1" x14ac:dyDescent="0.2">
      <c r="A60" s="1"/>
      <c r="B60" s="1"/>
      <c r="C60" s="1"/>
      <c r="D60" s="1"/>
      <c r="E60" s="1"/>
      <c r="F60" s="1"/>
      <c r="G60" s="1"/>
      <c r="H60" s="1"/>
      <c r="I60" s="1"/>
      <c r="J60" s="1"/>
      <c r="K60" s="1"/>
      <c r="L60" s="1"/>
      <c r="M60" s="1"/>
      <c r="N60" s="1"/>
      <c r="O60" s="1"/>
      <c r="P60" s="1"/>
      <c r="Q60" s="1"/>
      <c r="R60" s="1"/>
      <c r="S60" s="1"/>
      <c r="T60" s="1"/>
      <c r="U60" s="1"/>
      <c r="V60" s="1"/>
      <c r="W60" s="1"/>
    </row>
    <row r="61" spans="1:23" ht="15" customHeight="1" x14ac:dyDescent="0.2">
      <c r="A61" s="1"/>
      <c r="B61" s="1"/>
      <c r="C61" s="1"/>
      <c r="D61" s="1"/>
      <c r="E61" s="1"/>
      <c r="F61" s="1"/>
      <c r="G61" s="1"/>
      <c r="H61" s="1"/>
      <c r="I61" s="1"/>
      <c r="J61" s="1"/>
      <c r="K61" s="1"/>
      <c r="L61" s="1"/>
      <c r="M61" s="1"/>
      <c r="N61" s="1"/>
      <c r="O61" s="1"/>
      <c r="P61" s="1"/>
      <c r="Q61" s="1"/>
      <c r="R61" s="1"/>
      <c r="S61" s="1"/>
      <c r="T61" s="1"/>
      <c r="U61" s="1"/>
      <c r="V61" s="1"/>
      <c r="W61" s="1"/>
    </row>
    <row r="62" spans="1:23" ht="15" customHeight="1" x14ac:dyDescent="0.2">
      <c r="A62" s="1"/>
      <c r="B62" s="1"/>
      <c r="C62" s="1"/>
      <c r="D62" s="1"/>
      <c r="E62" s="1"/>
      <c r="F62" s="1"/>
      <c r="G62" s="1"/>
      <c r="H62" s="1"/>
      <c r="I62" s="1"/>
      <c r="J62" s="1"/>
      <c r="K62" s="1"/>
      <c r="L62" s="1"/>
      <c r="M62" s="1"/>
      <c r="N62" s="1"/>
      <c r="O62" s="1"/>
      <c r="P62" s="1"/>
      <c r="Q62" s="1"/>
      <c r="R62" s="1"/>
      <c r="S62" s="1"/>
      <c r="T62" s="1"/>
      <c r="U62" s="1"/>
      <c r="V62" s="1"/>
      <c r="W62" s="1"/>
    </row>
    <row r="63" spans="1:23" ht="15" customHeight="1" x14ac:dyDescent="0.2">
      <c r="A63" s="1"/>
      <c r="B63" s="1"/>
      <c r="C63" s="1"/>
      <c r="D63" s="1"/>
      <c r="E63" s="1"/>
      <c r="F63" s="1"/>
      <c r="G63" s="1"/>
      <c r="H63" s="1"/>
      <c r="I63" s="1"/>
      <c r="J63" s="1"/>
      <c r="K63" s="1"/>
      <c r="L63" s="1"/>
      <c r="M63" s="1"/>
      <c r="N63" s="1"/>
      <c r="O63" s="1"/>
      <c r="P63" s="1"/>
      <c r="Q63" s="1"/>
      <c r="R63" s="1"/>
      <c r="S63" s="1"/>
      <c r="T63" s="1"/>
      <c r="U63" s="1"/>
      <c r="V63" s="1"/>
      <c r="W63" s="1"/>
    </row>
    <row r="64" spans="1:23" ht="15" customHeight="1" x14ac:dyDescent="0.2">
      <c r="A64" s="1"/>
      <c r="B64" s="1"/>
      <c r="C64" s="1"/>
      <c r="D64" s="1"/>
      <c r="E64" s="1"/>
      <c r="F64" s="1"/>
      <c r="G64" s="1"/>
      <c r="H64" s="1"/>
      <c r="I64" s="1"/>
      <c r="J64" s="1"/>
      <c r="K64" s="1"/>
      <c r="L64" s="1"/>
      <c r="M64" s="1"/>
      <c r="N64" s="1"/>
      <c r="O64" s="1"/>
      <c r="P64" s="1"/>
      <c r="Q64" s="1"/>
      <c r="R64" s="1"/>
      <c r="S64" s="1"/>
      <c r="T64" s="1"/>
      <c r="U64" s="1"/>
      <c r="V64" s="1"/>
      <c r="W64" s="1"/>
    </row>
    <row r="65" spans="1:23" ht="15" customHeight="1" x14ac:dyDescent="0.2">
      <c r="A65" s="1"/>
      <c r="B65" s="1"/>
      <c r="C65" s="1"/>
      <c r="D65" s="1"/>
      <c r="E65" s="1"/>
      <c r="F65" s="1"/>
      <c r="G65" s="1"/>
      <c r="H65" s="1"/>
      <c r="I65" s="1"/>
      <c r="J65" s="1"/>
      <c r="K65" s="1"/>
      <c r="L65" s="1"/>
      <c r="M65" s="1"/>
      <c r="N65" s="1"/>
      <c r="O65" s="1"/>
      <c r="P65" s="1"/>
      <c r="Q65" s="1"/>
      <c r="R65" s="1"/>
      <c r="S65" s="1"/>
      <c r="T65" s="1"/>
      <c r="U65" s="1"/>
      <c r="V65" s="1"/>
      <c r="W65" s="1"/>
    </row>
    <row r="66" spans="1:23" ht="15" customHeight="1" x14ac:dyDescent="0.2">
      <c r="A66" s="1"/>
      <c r="B66" s="1"/>
      <c r="C66" s="1"/>
      <c r="D66" s="1"/>
      <c r="E66" s="1"/>
      <c r="F66" s="1"/>
      <c r="G66" s="1"/>
      <c r="H66" s="1"/>
      <c r="I66" s="1"/>
      <c r="J66" s="1"/>
      <c r="K66" s="1"/>
      <c r="L66" s="1"/>
      <c r="M66" s="1"/>
      <c r="N66" s="1"/>
      <c r="O66" s="1"/>
      <c r="P66" s="1"/>
      <c r="Q66" s="1"/>
      <c r="R66" s="1"/>
      <c r="S66" s="1"/>
      <c r="T66" s="1"/>
      <c r="U66" s="1"/>
      <c r="V66" s="1"/>
      <c r="W66" s="1"/>
    </row>
    <row r="67" spans="1:23" ht="15" customHeight="1" x14ac:dyDescent="0.2">
      <c r="A67" s="1"/>
      <c r="B67" s="1"/>
      <c r="C67" s="1"/>
      <c r="D67" s="1"/>
      <c r="E67" s="1"/>
      <c r="F67" s="1"/>
      <c r="G67" s="1"/>
      <c r="H67" s="1"/>
      <c r="I67" s="1"/>
      <c r="J67" s="1"/>
      <c r="K67" s="1"/>
      <c r="L67" s="1"/>
      <c r="M67" s="1"/>
      <c r="N67" s="1"/>
      <c r="O67" s="1"/>
      <c r="P67" s="1"/>
      <c r="Q67" s="1"/>
      <c r="R67" s="1"/>
      <c r="S67" s="1"/>
      <c r="T67" s="1"/>
      <c r="U67" s="1"/>
      <c r="V67" s="1"/>
      <c r="W67" s="1"/>
    </row>
    <row r="68" spans="1:23" ht="15" customHeight="1" x14ac:dyDescent="0.2">
      <c r="A68" s="1"/>
      <c r="B68" s="1"/>
      <c r="C68" s="1"/>
      <c r="D68" s="1"/>
      <c r="E68" s="1"/>
      <c r="F68" s="1"/>
      <c r="G68" s="1"/>
      <c r="H68" s="1"/>
      <c r="I68" s="1"/>
      <c r="J68" s="1"/>
      <c r="K68" s="1"/>
      <c r="L68" s="1"/>
      <c r="M68" s="1"/>
      <c r="N68" s="1"/>
      <c r="O68" s="1"/>
      <c r="P68" s="1"/>
      <c r="Q68" s="1"/>
      <c r="R68" s="1"/>
      <c r="S68" s="1"/>
      <c r="T68" s="1"/>
      <c r="U68" s="1"/>
      <c r="V68" s="1"/>
      <c r="W68" s="1"/>
    </row>
    <row r="69" spans="1:23" ht="1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5" customHeight="1" x14ac:dyDescent="0.2">
      <c r="A70" s="1"/>
      <c r="B70" s="1"/>
      <c r="C70" s="1"/>
      <c r="D70" s="1"/>
      <c r="E70" s="1"/>
      <c r="F70" s="1"/>
      <c r="G70" s="1"/>
      <c r="H70" s="1"/>
      <c r="I70" s="1"/>
      <c r="J70" s="1"/>
      <c r="K70" s="1"/>
      <c r="L70" s="1"/>
      <c r="M70" s="1"/>
      <c r="N70" s="1"/>
      <c r="O70" s="1"/>
      <c r="P70" s="1"/>
      <c r="Q70" s="1"/>
      <c r="R70" s="1"/>
      <c r="S70" s="1"/>
      <c r="T70" s="1"/>
      <c r="U70" s="1"/>
      <c r="V70" s="1"/>
      <c r="W70" s="1"/>
    </row>
    <row r="71" spans="1:23" ht="15" customHeight="1" x14ac:dyDescent="0.2">
      <c r="A71" s="1"/>
      <c r="B71" s="1"/>
      <c r="C71" s="1"/>
      <c r="D71" s="1"/>
      <c r="E71" s="1"/>
      <c r="F71" s="1"/>
      <c r="G71" s="1"/>
      <c r="H71" s="1"/>
      <c r="I71" s="1"/>
      <c r="J71" s="1"/>
      <c r="K71" s="1"/>
      <c r="L71" s="1"/>
      <c r="M71" s="1"/>
      <c r="N71" s="1"/>
      <c r="O71" s="1"/>
      <c r="P71" s="1"/>
      <c r="Q71" s="1"/>
      <c r="R71" s="1"/>
      <c r="S71" s="1"/>
      <c r="T71" s="1"/>
      <c r="U71" s="1"/>
      <c r="V71" s="1"/>
      <c r="W71" s="1"/>
    </row>
    <row r="72" spans="1:23" ht="15" customHeight="1" x14ac:dyDescent="0.2">
      <c r="A72" s="1"/>
      <c r="B72" s="1"/>
      <c r="C72" s="1"/>
      <c r="D72" s="1"/>
      <c r="E72" s="1"/>
      <c r="F72" s="1"/>
      <c r="G72" s="1"/>
      <c r="H72" s="1"/>
      <c r="I72" s="1"/>
      <c r="J72" s="1"/>
      <c r="K72" s="1"/>
      <c r="L72" s="1"/>
      <c r="M72" s="1"/>
      <c r="N72" s="1"/>
      <c r="O72" s="1"/>
      <c r="P72" s="1"/>
      <c r="Q72" s="1"/>
      <c r="R72" s="1"/>
      <c r="S72" s="1"/>
      <c r="T72" s="1"/>
      <c r="U72" s="1"/>
      <c r="V72" s="1"/>
      <c r="W72" s="1"/>
    </row>
    <row r="73" spans="1:23" ht="15" customHeight="1" x14ac:dyDescent="0.2">
      <c r="A73" s="1"/>
      <c r="B73" s="1"/>
      <c r="C73" s="1"/>
      <c r="D73" s="1"/>
      <c r="E73" s="1"/>
      <c r="F73" s="1"/>
      <c r="G73" s="1"/>
      <c r="H73" s="1"/>
      <c r="I73" s="1"/>
      <c r="J73" s="1"/>
      <c r="K73" s="1"/>
      <c r="L73" s="1"/>
      <c r="M73" s="1"/>
      <c r="N73" s="1"/>
      <c r="O73" s="1"/>
      <c r="P73" s="1"/>
      <c r="Q73" s="1"/>
      <c r="R73" s="1"/>
      <c r="S73" s="1"/>
      <c r="T73" s="1"/>
      <c r="U73" s="1"/>
      <c r="V73" s="1"/>
      <c r="W73" s="1"/>
    </row>
    <row r="74" spans="1:23" ht="15" customHeight="1" x14ac:dyDescent="0.2">
      <c r="A74" s="1"/>
      <c r="B74" s="1"/>
      <c r="C74" s="1"/>
      <c r="D74" s="1"/>
      <c r="E74" s="1"/>
      <c r="F74" s="1"/>
      <c r="G74" s="1"/>
      <c r="H74" s="1"/>
      <c r="I74" s="1"/>
      <c r="J74" s="1"/>
      <c r="K74" s="1"/>
      <c r="L74" s="1"/>
      <c r="M74" s="1"/>
      <c r="N74" s="1"/>
      <c r="O74" s="1"/>
      <c r="P74" s="1"/>
      <c r="Q74" s="1"/>
      <c r="R74" s="1"/>
      <c r="S74" s="1"/>
      <c r="T74" s="1"/>
      <c r="U74" s="1"/>
      <c r="V74" s="1"/>
      <c r="W74" s="1"/>
    </row>
    <row r="75" spans="1:23" ht="15" customHeight="1" x14ac:dyDescent="0.2">
      <c r="A75" s="1"/>
      <c r="B75" s="1"/>
      <c r="C75" s="1"/>
      <c r="D75" s="1"/>
      <c r="E75" s="1"/>
      <c r="F75" s="1"/>
      <c r="G75" s="1"/>
      <c r="H75" s="1"/>
      <c r="I75" s="1"/>
      <c r="J75" s="1"/>
      <c r="K75" s="1"/>
      <c r="L75" s="1"/>
      <c r="M75" s="1"/>
      <c r="N75" s="1"/>
      <c r="O75" s="1"/>
      <c r="P75" s="1"/>
      <c r="Q75" s="1"/>
      <c r="R75" s="1"/>
      <c r="S75" s="1"/>
      <c r="T75" s="1"/>
      <c r="U75" s="1"/>
      <c r="V75" s="1"/>
      <c r="W75" s="1"/>
    </row>
    <row r="76" spans="1:23" ht="15" customHeight="1" x14ac:dyDescent="0.2">
      <c r="A76" s="1"/>
      <c r="B76" s="1"/>
      <c r="C76" s="1"/>
      <c r="D76" s="1"/>
      <c r="E76" s="1"/>
      <c r="F76" s="1"/>
      <c r="G76" s="1"/>
      <c r="H76" s="1"/>
      <c r="I76" s="1"/>
      <c r="J76" s="1"/>
      <c r="K76" s="1"/>
      <c r="L76" s="1"/>
      <c r="M76" s="1"/>
      <c r="N76" s="1"/>
      <c r="O76" s="1"/>
      <c r="P76" s="1"/>
      <c r="Q76" s="1"/>
      <c r="R76" s="1"/>
      <c r="S76" s="1"/>
      <c r="T76" s="1"/>
      <c r="U76" s="1"/>
      <c r="V76" s="1"/>
      <c r="W76" s="1"/>
    </row>
    <row r="77" spans="1:23" ht="15" customHeight="1" x14ac:dyDescent="0.2">
      <c r="A77" s="1"/>
      <c r="B77" s="1"/>
      <c r="C77" s="1"/>
      <c r="D77" s="1"/>
      <c r="E77" s="1"/>
      <c r="F77" s="1"/>
      <c r="G77" s="1"/>
      <c r="H77" s="1"/>
      <c r="I77" s="1"/>
      <c r="J77" s="1"/>
      <c r="K77" s="1"/>
      <c r="L77" s="1"/>
      <c r="M77" s="1"/>
      <c r="N77" s="1"/>
      <c r="O77" s="1"/>
      <c r="P77" s="1"/>
      <c r="Q77" s="1"/>
      <c r="R77" s="1"/>
      <c r="S77" s="1"/>
      <c r="T77" s="1"/>
      <c r="U77" s="1"/>
      <c r="V77" s="1"/>
      <c r="W77" s="1"/>
    </row>
    <row r="78" spans="1:23" ht="15" customHeight="1" x14ac:dyDescent="0.2">
      <c r="A78" s="1"/>
      <c r="B78" s="1"/>
      <c r="C78" s="1"/>
      <c r="D78" s="1"/>
      <c r="E78" s="1"/>
      <c r="F78" s="1"/>
      <c r="G78" s="1"/>
      <c r="H78" s="1"/>
      <c r="I78" s="1"/>
      <c r="J78" s="1"/>
      <c r="K78" s="1"/>
      <c r="L78" s="1"/>
      <c r="M78" s="1"/>
      <c r="N78" s="1"/>
      <c r="O78" s="1"/>
      <c r="P78" s="1"/>
      <c r="Q78" s="1"/>
      <c r="R78" s="1"/>
      <c r="S78" s="1"/>
      <c r="T78" s="1"/>
      <c r="U78" s="1"/>
      <c r="V78" s="1"/>
      <c r="W78" s="1"/>
    </row>
    <row r="79" spans="1:23" ht="15" customHeight="1" x14ac:dyDescent="0.2">
      <c r="A79" s="1"/>
      <c r="B79" s="1"/>
      <c r="C79" s="1"/>
      <c r="D79" s="1"/>
      <c r="E79" s="1"/>
      <c r="F79" s="1"/>
      <c r="G79" s="1"/>
      <c r="H79" s="1"/>
      <c r="I79" s="1"/>
      <c r="J79" s="1"/>
      <c r="K79" s="1"/>
      <c r="L79" s="1"/>
      <c r="M79" s="1"/>
      <c r="N79" s="1"/>
      <c r="O79" s="1"/>
      <c r="P79" s="1"/>
      <c r="Q79" s="1"/>
      <c r="R79" s="1"/>
      <c r="S79" s="1"/>
      <c r="T79" s="1"/>
      <c r="U79" s="1"/>
      <c r="V79" s="1"/>
      <c r="W79" s="1"/>
    </row>
    <row r="80" spans="1:23" ht="15" customHeight="1" x14ac:dyDescent="0.2">
      <c r="A80" s="1"/>
      <c r="B80" s="1"/>
      <c r="C80" s="1"/>
      <c r="D80" s="1"/>
      <c r="E80" s="1"/>
      <c r="F80" s="1"/>
      <c r="G80" s="1"/>
      <c r="H80" s="1"/>
      <c r="I80" s="1"/>
      <c r="J80" s="1"/>
      <c r="K80" s="1"/>
      <c r="L80" s="1"/>
      <c r="M80" s="1"/>
      <c r="N80" s="1"/>
      <c r="O80" s="1"/>
      <c r="P80" s="1"/>
      <c r="Q80" s="1"/>
      <c r="R80" s="1"/>
      <c r="S80" s="1"/>
      <c r="T80" s="1"/>
      <c r="U80" s="1"/>
      <c r="V80" s="1"/>
      <c r="W80" s="1"/>
    </row>
    <row r="81" spans="1:23" ht="15" customHeight="1" x14ac:dyDescent="0.2">
      <c r="A81" s="1"/>
      <c r="B81" s="1"/>
      <c r="C81" s="1"/>
      <c r="D81" s="1"/>
      <c r="E81" s="1"/>
      <c r="F81" s="1"/>
      <c r="G81" s="1"/>
      <c r="H81" s="1"/>
      <c r="I81" s="1"/>
      <c r="J81" s="1"/>
      <c r="K81" s="1"/>
      <c r="L81" s="1"/>
      <c r="M81" s="1"/>
      <c r="N81" s="1"/>
      <c r="O81" s="1"/>
      <c r="P81" s="1"/>
      <c r="Q81" s="1"/>
      <c r="R81" s="1"/>
      <c r="S81" s="1"/>
      <c r="T81" s="1"/>
      <c r="U81" s="1"/>
      <c r="V81" s="1"/>
      <c r="W81" s="1"/>
    </row>
    <row r="82" spans="1:23" ht="15" customHeight="1" x14ac:dyDescent="0.2">
      <c r="A82" s="1"/>
      <c r="B82" s="1"/>
      <c r="C82" s="1"/>
      <c r="D82" s="1"/>
      <c r="E82" s="1"/>
      <c r="F82" s="1"/>
      <c r="G82" s="1"/>
      <c r="H82" s="1"/>
      <c r="I82" s="1"/>
      <c r="J82" s="1"/>
      <c r="K82" s="1"/>
      <c r="L82" s="1"/>
      <c r="M82" s="1"/>
      <c r="N82" s="1"/>
      <c r="O82" s="1"/>
      <c r="P82" s="1"/>
      <c r="Q82" s="1"/>
      <c r="R82" s="1"/>
      <c r="S82" s="1"/>
      <c r="T82" s="1"/>
      <c r="U82" s="1"/>
      <c r="V82" s="1"/>
      <c r="W82" s="1"/>
    </row>
    <row r="83" spans="1:23" ht="15" customHeight="1" x14ac:dyDescent="0.2">
      <c r="A83" s="1"/>
      <c r="B83" s="1"/>
      <c r="C83" s="1"/>
      <c r="D83" s="1"/>
      <c r="E83" s="1"/>
      <c r="F83" s="1"/>
      <c r="G83" s="1"/>
      <c r="H83" s="1"/>
      <c r="I83" s="1"/>
      <c r="J83" s="1"/>
      <c r="K83" s="1"/>
      <c r="L83" s="1"/>
      <c r="M83" s="1"/>
      <c r="N83" s="1"/>
      <c r="O83" s="1"/>
      <c r="P83" s="1"/>
      <c r="Q83" s="1"/>
      <c r="R83" s="1"/>
      <c r="S83" s="1"/>
      <c r="T83" s="1"/>
      <c r="U83" s="1"/>
      <c r="V83" s="1"/>
      <c r="W83" s="1"/>
    </row>
    <row r="84" spans="1:23" ht="15" customHeight="1" x14ac:dyDescent="0.2">
      <c r="A84" s="1"/>
      <c r="B84" s="1"/>
      <c r="C84" s="1"/>
      <c r="D84" s="1"/>
      <c r="E84" s="1"/>
      <c r="F84" s="1"/>
      <c r="G84" s="1"/>
      <c r="H84" s="1"/>
      <c r="I84" s="1"/>
      <c r="J84" s="1"/>
      <c r="K84" s="1"/>
      <c r="L84" s="1"/>
      <c r="M84" s="1"/>
      <c r="N84" s="1"/>
      <c r="O84" s="1"/>
      <c r="P84" s="1"/>
      <c r="Q84" s="1"/>
      <c r="R84" s="1"/>
      <c r="S84" s="1"/>
      <c r="T84" s="1"/>
      <c r="U84" s="1"/>
      <c r="V84" s="1"/>
      <c r="W84" s="1"/>
    </row>
    <row r="85" spans="1:23" ht="15" customHeight="1" x14ac:dyDescent="0.2">
      <c r="A85" s="1"/>
      <c r="B85" s="1"/>
      <c r="C85" s="1"/>
      <c r="D85" s="1"/>
      <c r="E85" s="1"/>
      <c r="F85" s="1"/>
      <c r="G85" s="1"/>
      <c r="H85" s="1"/>
      <c r="I85" s="1"/>
      <c r="J85" s="1"/>
      <c r="K85" s="1"/>
      <c r="L85" s="1"/>
      <c r="M85" s="1"/>
      <c r="N85" s="1"/>
      <c r="O85" s="1"/>
      <c r="P85" s="1"/>
      <c r="Q85" s="1"/>
      <c r="R85" s="1"/>
      <c r="S85" s="1"/>
      <c r="T85" s="1"/>
      <c r="U85" s="1"/>
      <c r="V85" s="1"/>
      <c r="W85" s="1"/>
    </row>
    <row r="86" spans="1:23" ht="15" customHeight="1" x14ac:dyDescent="0.2">
      <c r="A86" s="1"/>
      <c r="B86" s="1"/>
      <c r="C86" s="1"/>
      <c r="D86" s="1"/>
      <c r="E86" s="1"/>
      <c r="F86" s="1"/>
      <c r="G86" s="1"/>
      <c r="H86" s="1"/>
      <c r="I86" s="1"/>
      <c r="J86" s="1"/>
      <c r="K86" s="1"/>
      <c r="L86" s="1"/>
      <c r="M86" s="1"/>
      <c r="N86" s="1"/>
      <c r="O86" s="1"/>
      <c r="P86" s="1"/>
      <c r="Q86" s="1"/>
      <c r="R86" s="1"/>
      <c r="S86" s="1"/>
      <c r="T86" s="1"/>
      <c r="U86" s="1"/>
      <c r="V86" s="1"/>
      <c r="W86" s="1"/>
    </row>
    <row r="87" spans="1:23" ht="15" customHeight="1" x14ac:dyDescent="0.2">
      <c r="A87" s="1"/>
      <c r="B87" s="1"/>
      <c r="C87" s="1"/>
      <c r="D87" s="1"/>
      <c r="E87" s="1"/>
      <c r="F87" s="1"/>
      <c r="G87" s="1"/>
      <c r="H87" s="1"/>
      <c r="I87" s="1"/>
      <c r="J87" s="1"/>
      <c r="K87" s="1"/>
      <c r="L87" s="1"/>
      <c r="M87" s="1"/>
      <c r="N87" s="1"/>
      <c r="O87" s="1"/>
      <c r="P87" s="1"/>
      <c r="Q87" s="1"/>
      <c r="R87" s="1"/>
      <c r="S87" s="1"/>
      <c r="T87" s="1"/>
      <c r="U87" s="1"/>
      <c r="V87" s="1"/>
      <c r="W87" s="1"/>
    </row>
    <row r="88" spans="1:23" ht="15" customHeight="1" x14ac:dyDescent="0.2">
      <c r="A88" s="1"/>
      <c r="B88" s="1"/>
      <c r="C88" s="1"/>
      <c r="D88" s="1"/>
      <c r="E88" s="1"/>
      <c r="F88" s="1"/>
      <c r="G88" s="1"/>
      <c r="H88" s="1"/>
      <c r="I88" s="1"/>
      <c r="J88" s="1"/>
      <c r="K88" s="1"/>
      <c r="L88" s="1"/>
      <c r="M88" s="1"/>
      <c r="N88" s="1"/>
      <c r="O88" s="1"/>
      <c r="P88" s="1"/>
      <c r="Q88" s="1"/>
      <c r="R88" s="1"/>
      <c r="S88" s="1"/>
      <c r="T88" s="1"/>
      <c r="U88" s="1"/>
      <c r="V88" s="1"/>
      <c r="W88" s="1"/>
    </row>
    <row r="89" spans="1:23" ht="15" customHeight="1" x14ac:dyDescent="0.2">
      <c r="A89" s="1"/>
      <c r="B89" s="1"/>
      <c r="C89" s="1"/>
      <c r="D89" s="1"/>
      <c r="E89" s="1"/>
      <c r="F89" s="1"/>
      <c r="G89" s="1"/>
      <c r="H89" s="1"/>
      <c r="I89" s="1"/>
      <c r="J89" s="1"/>
      <c r="K89" s="1"/>
      <c r="L89" s="1"/>
      <c r="M89" s="1"/>
      <c r="N89" s="1"/>
      <c r="O89" s="1"/>
      <c r="P89" s="1"/>
      <c r="Q89" s="1"/>
      <c r="R89" s="1"/>
      <c r="S89" s="1"/>
      <c r="T89" s="1"/>
      <c r="U89" s="1"/>
      <c r="V89" s="1"/>
      <c r="W89" s="1"/>
    </row>
    <row r="90" spans="1:23" ht="15" customHeight="1" x14ac:dyDescent="0.2">
      <c r="A90" s="1"/>
      <c r="B90" s="1"/>
      <c r="C90" s="1"/>
      <c r="D90" s="1"/>
      <c r="E90" s="1"/>
      <c r="F90" s="1"/>
      <c r="G90" s="1"/>
      <c r="H90" s="1"/>
      <c r="I90" s="1"/>
      <c r="J90" s="1"/>
      <c r="K90" s="1"/>
      <c r="L90" s="1"/>
      <c r="M90" s="1"/>
      <c r="N90" s="1"/>
      <c r="O90" s="1"/>
      <c r="P90" s="1"/>
      <c r="Q90" s="1"/>
      <c r="R90" s="1"/>
      <c r="S90" s="1"/>
      <c r="T90" s="1"/>
      <c r="U90" s="1"/>
      <c r="V90" s="1"/>
      <c r="W90" s="1"/>
    </row>
    <row r="91" spans="1:23" ht="1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sheetData>
  <mergeCells count="3">
    <mergeCell ref="A1:L1"/>
    <mergeCell ref="A2:L2"/>
    <mergeCell ref="A3:L3"/>
  </mergeCells>
  <pageMargins left="0.7" right="0.7" top="0.75" bottom="0.75" header="0.3" footer="0.3"/>
  <pageSetup paperSize="17"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2"/>
  <sheetViews>
    <sheetView topLeftCell="A5" zoomScaleNormal="100" workbookViewId="0">
      <selection activeCell="A18" sqref="A18:L18"/>
    </sheetView>
  </sheetViews>
  <sheetFormatPr defaultColWidth="21.5" defaultRowHeight="12.75" x14ac:dyDescent="0.2"/>
  <cols>
    <col min="1" max="1" width="70.1640625" customWidth="1"/>
    <col min="2" max="2" width="2.1640625" customWidth="1"/>
    <col min="3" max="12" width="18.5" customWidth="1"/>
  </cols>
  <sheetData>
    <row r="1" spans="1:12" ht="16.149999999999999" customHeight="1" x14ac:dyDescent="0.2">
      <c r="A1" s="72" t="s">
        <v>0</v>
      </c>
      <c r="B1" s="75"/>
      <c r="C1" s="74"/>
      <c r="D1" s="74"/>
      <c r="E1" s="74"/>
      <c r="F1" s="74"/>
      <c r="G1" s="74"/>
      <c r="H1" s="74"/>
      <c r="I1" s="74"/>
      <c r="J1" s="74"/>
      <c r="K1" s="74"/>
      <c r="L1" s="74"/>
    </row>
    <row r="2" spans="1:12" ht="16.149999999999999" customHeight="1" x14ac:dyDescent="0.2">
      <c r="A2" s="72" t="s">
        <v>50</v>
      </c>
      <c r="B2" s="75"/>
      <c r="C2" s="74"/>
      <c r="D2" s="74"/>
      <c r="E2" s="74"/>
      <c r="F2" s="74"/>
      <c r="G2" s="74"/>
      <c r="H2" s="74"/>
      <c r="I2" s="74"/>
      <c r="J2" s="74"/>
      <c r="K2" s="74"/>
      <c r="L2" s="74"/>
    </row>
    <row r="3" spans="1:12" ht="16.149999999999999" customHeight="1" x14ac:dyDescent="0.2">
      <c r="A3" s="72" t="s">
        <v>2</v>
      </c>
      <c r="B3" s="75"/>
      <c r="C3" s="74"/>
      <c r="D3" s="74"/>
      <c r="E3" s="74"/>
      <c r="F3" s="74"/>
      <c r="G3" s="74"/>
      <c r="H3" s="74"/>
      <c r="I3" s="74"/>
      <c r="J3" s="74"/>
      <c r="K3" s="74"/>
      <c r="L3" s="74"/>
    </row>
    <row r="4" spans="1:12" ht="16.149999999999999" customHeight="1" x14ac:dyDescent="0.2">
      <c r="A4" s="42"/>
      <c r="B4" s="1"/>
      <c r="C4" s="24"/>
      <c r="D4" s="24"/>
      <c r="E4" s="24"/>
      <c r="F4" s="24"/>
      <c r="G4" s="24"/>
      <c r="H4" s="24"/>
      <c r="I4" s="24"/>
      <c r="J4" s="24"/>
      <c r="K4" s="24"/>
      <c r="L4" s="24"/>
    </row>
    <row r="5" spans="1:12" ht="16.149999999999999" customHeight="1" x14ac:dyDescent="0.2">
      <c r="A5" s="2" t="s">
        <v>51</v>
      </c>
      <c r="B5" s="1"/>
      <c r="C5" s="3" t="s">
        <v>4</v>
      </c>
      <c r="D5" s="3" t="s">
        <v>5</v>
      </c>
      <c r="E5" s="3" t="s">
        <v>6</v>
      </c>
      <c r="F5" s="3" t="s">
        <v>7</v>
      </c>
      <c r="G5" s="3" t="s">
        <v>8</v>
      </c>
      <c r="H5" s="3" t="s">
        <v>9</v>
      </c>
      <c r="I5" s="3" t="s">
        <v>10</v>
      </c>
      <c r="J5" s="3" t="s">
        <v>11</v>
      </c>
      <c r="K5" s="3" t="s">
        <v>12</v>
      </c>
      <c r="L5" s="3" t="s">
        <v>13</v>
      </c>
    </row>
    <row r="6" spans="1:12" ht="16.149999999999999" customHeight="1" x14ac:dyDescent="0.2">
      <c r="A6" s="43" t="s">
        <v>52</v>
      </c>
      <c r="B6" s="18"/>
      <c r="C6" s="18"/>
      <c r="D6" s="18"/>
      <c r="E6" s="18"/>
      <c r="F6" s="18"/>
      <c r="G6" s="18"/>
      <c r="H6" s="18"/>
      <c r="I6" s="18"/>
      <c r="J6" s="18"/>
      <c r="K6" s="18"/>
      <c r="L6" s="18"/>
    </row>
    <row r="7" spans="1:12" ht="16.149999999999999" customHeight="1" x14ac:dyDescent="0.2">
      <c r="A7" s="4" t="s">
        <v>89</v>
      </c>
      <c r="B7" s="1"/>
      <c r="C7" s="5">
        <v>40481000</v>
      </c>
      <c r="D7" s="5">
        <v>44149000</v>
      </c>
      <c r="E7" s="5">
        <v>48980000</v>
      </c>
      <c r="F7" s="5">
        <v>54117000</v>
      </c>
      <c r="G7" s="5">
        <v>59107000</v>
      </c>
      <c r="H7" s="5">
        <v>63592000</v>
      </c>
      <c r="I7" s="44">
        <v>69440000</v>
      </c>
      <c r="J7" s="44">
        <v>75221000</v>
      </c>
      <c r="K7" s="44">
        <v>80301000</v>
      </c>
      <c r="L7" s="44">
        <v>85384000</v>
      </c>
    </row>
    <row r="8" spans="1:12" ht="16.149999999999999" customHeight="1" x14ac:dyDescent="0.2">
      <c r="A8" s="17" t="s">
        <v>53</v>
      </c>
      <c r="B8" s="18"/>
      <c r="C8" s="21">
        <v>110605000</v>
      </c>
      <c r="D8" s="21">
        <v>122190000</v>
      </c>
      <c r="E8" s="21">
        <v>137521000</v>
      </c>
      <c r="F8" s="21">
        <v>154898000</v>
      </c>
      <c r="G8" s="21">
        <v>160503000</v>
      </c>
      <c r="H8" s="21">
        <v>174277000</v>
      </c>
      <c r="I8" s="45">
        <v>191578000</v>
      </c>
      <c r="J8" s="45">
        <v>213644000</v>
      </c>
      <c r="K8" s="45">
        <v>214508000</v>
      </c>
      <c r="L8" s="45">
        <v>227227000</v>
      </c>
    </row>
    <row r="9" spans="1:12" ht="16.149999999999999" customHeight="1" x14ac:dyDescent="0.2">
      <c r="A9" s="4" t="s">
        <v>94</v>
      </c>
      <c r="B9" s="1"/>
      <c r="C9" s="10">
        <v>-107006000</v>
      </c>
      <c r="D9" s="10">
        <v>-110605000</v>
      </c>
      <c r="E9" s="10">
        <v>-122190000</v>
      </c>
      <c r="F9" s="10">
        <v>-137521000</v>
      </c>
      <c r="G9" s="10">
        <v>-154898000</v>
      </c>
      <c r="H9" s="10">
        <v>-160503000</v>
      </c>
      <c r="I9" s="46">
        <v>-174277000</v>
      </c>
      <c r="J9" s="46">
        <v>-191578000</v>
      </c>
      <c r="K9" s="46">
        <v>-213644000</v>
      </c>
      <c r="L9" s="46">
        <v>-214508000</v>
      </c>
    </row>
    <row r="10" spans="1:12" ht="16.149999999999999" customHeight="1" thickBot="1" x14ac:dyDescent="0.25">
      <c r="A10" s="17" t="s">
        <v>54</v>
      </c>
      <c r="B10" s="18"/>
      <c r="C10" s="22">
        <v>44080000</v>
      </c>
      <c r="D10" s="22">
        <v>55734000</v>
      </c>
      <c r="E10" s="22">
        <v>64311000</v>
      </c>
      <c r="F10" s="22">
        <v>71494000</v>
      </c>
      <c r="G10" s="22">
        <v>64712000</v>
      </c>
      <c r="H10" s="22">
        <v>77366000</v>
      </c>
      <c r="I10" s="47">
        <f>I7+I8+I9</f>
        <v>86741000</v>
      </c>
      <c r="J10" s="47">
        <f>J7+J8+J9</f>
        <v>97287000</v>
      </c>
      <c r="K10" s="47">
        <f>K7+K8+K9</f>
        <v>81165000</v>
      </c>
      <c r="L10" s="47">
        <v>98103000</v>
      </c>
    </row>
    <row r="11" spans="1:12" ht="16.149999999999999" customHeight="1" thickTop="1" x14ac:dyDescent="0.2">
      <c r="A11" s="1"/>
      <c r="B11" s="1"/>
      <c r="C11" s="1"/>
      <c r="D11" s="1"/>
      <c r="E11" s="1"/>
      <c r="F11" s="1"/>
      <c r="G11" s="1"/>
      <c r="H11" s="1"/>
      <c r="I11" s="1"/>
      <c r="J11" s="1"/>
      <c r="K11" s="1"/>
      <c r="L11" s="1"/>
    </row>
    <row r="12" spans="1:12" ht="16.149999999999999" customHeight="1" x14ac:dyDescent="0.2">
      <c r="A12" s="43" t="s">
        <v>55</v>
      </c>
      <c r="B12" s="18"/>
      <c r="C12" s="18"/>
      <c r="D12" s="18"/>
      <c r="E12" s="18"/>
      <c r="F12" s="18"/>
      <c r="G12" s="18"/>
      <c r="H12" s="18"/>
      <c r="I12" s="18"/>
      <c r="J12" s="18"/>
      <c r="K12" s="18"/>
      <c r="L12" s="18"/>
    </row>
    <row r="13" spans="1:12" ht="16.149999999999999" customHeight="1" x14ac:dyDescent="0.2">
      <c r="A13" s="4" t="s">
        <v>56</v>
      </c>
      <c r="B13" s="1"/>
      <c r="C13" s="5">
        <v>1187000</v>
      </c>
      <c r="D13" s="5">
        <v>-1019000</v>
      </c>
      <c r="E13" s="5">
        <v>-982000</v>
      </c>
      <c r="F13" s="5">
        <v>-5452000</v>
      </c>
      <c r="G13" s="5">
        <v>504000</v>
      </c>
      <c r="H13" s="5">
        <v>242000</v>
      </c>
      <c r="I13" s="44">
        <v>-1751000</v>
      </c>
      <c r="J13" s="44">
        <v>-1554000</v>
      </c>
      <c r="K13" s="44">
        <v>-874000</v>
      </c>
      <c r="L13" s="44">
        <v>-2123000</v>
      </c>
    </row>
    <row r="14" spans="1:12" ht="16.149999999999999" customHeight="1" x14ac:dyDescent="0.2">
      <c r="A14" s="17" t="s">
        <v>57</v>
      </c>
      <c r="B14" s="18"/>
      <c r="C14" s="21">
        <v>-460000</v>
      </c>
      <c r="D14" s="21">
        <v>-221000</v>
      </c>
      <c r="E14" s="21">
        <v>-947000</v>
      </c>
      <c r="F14" s="21">
        <v>-1127000</v>
      </c>
      <c r="G14" s="21">
        <v>-1596000</v>
      </c>
      <c r="H14" s="21">
        <v>-1382000</v>
      </c>
      <c r="I14" s="30">
        <v>-1162000</v>
      </c>
      <c r="J14" s="30">
        <v>-1593000</v>
      </c>
      <c r="K14" s="30">
        <v>-2306000</v>
      </c>
      <c r="L14" s="30">
        <v>-3029000</v>
      </c>
    </row>
    <row r="15" spans="1:12" ht="16.149999999999999" customHeight="1" thickBot="1" x14ac:dyDescent="0.25">
      <c r="A15" s="4" t="s">
        <v>97</v>
      </c>
      <c r="B15" s="1"/>
      <c r="C15" s="48">
        <v>727000</v>
      </c>
      <c r="D15" s="48">
        <v>-1240000</v>
      </c>
      <c r="E15" s="48">
        <v>-1929000</v>
      </c>
      <c r="F15" s="48">
        <v>-6579000</v>
      </c>
      <c r="G15" s="48">
        <v>-1092000</v>
      </c>
      <c r="H15" s="48">
        <v>-1140000</v>
      </c>
      <c r="I15" s="48">
        <f>I13+I14</f>
        <v>-2913000</v>
      </c>
      <c r="J15" s="48">
        <f>J13+J14</f>
        <v>-3147000</v>
      </c>
      <c r="K15" s="48">
        <f>K13+K14</f>
        <v>-3180000</v>
      </c>
      <c r="L15" s="48">
        <v>-5152000</v>
      </c>
    </row>
    <row r="16" spans="1:12" ht="13.15" customHeight="1" thickTop="1" x14ac:dyDescent="0.2">
      <c r="A16" s="16" t="s">
        <v>27</v>
      </c>
      <c r="B16" s="1"/>
      <c r="C16" s="1"/>
      <c r="D16" s="1"/>
      <c r="E16" s="1"/>
      <c r="F16" s="1"/>
      <c r="G16" s="1"/>
      <c r="H16" s="1"/>
      <c r="I16" s="1"/>
      <c r="J16" s="1"/>
      <c r="K16" s="1"/>
      <c r="L16" s="1"/>
    </row>
    <row r="17" spans="1:12" ht="18" customHeight="1" x14ac:dyDescent="0.2">
      <c r="A17" s="76" t="s">
        <v>95</v>
      </c>
      <c r="B17" s="73"/>
      <c r="C17" s="73"/>
      <c r="D17" s="73"/>
      <c r="E17" s="73"/>
      <c r="F17" s="73"/>
      <c r="G17" s="73"/>
      <c r="H17" s="73"/>
      <c r="I17" s="73"/>
      <c r="J17" s="73"/>
      <c r="K17" s="75"/>
      <c r="L17" s="73"/>
    </row>
    <row r="18" spans="1:12" ht="18" customHeight="1" x14ac:dyDescent="0.2">
      <c r="A18" s="76" t="s">
        <v>96</v>
      </c>
      <c r="B18" s="73"/>
      <c r="C18" s="73"/>
      <c r="D18" s="73"/>
      <c r="E18" s="73"/>
      <c r="F18" s="73"/>
      <c r="G18" s="73"/>
      <c r="H18" s="73"/>
      <c r="I18" s="77"/>
      <c r="J18" s="77"/>
      <c r="K18" s="75"/>
      <c r="L18" s="73"/>
    </row>
    <row r="19" spans="1:12" ht="15" customHeight="1" x14ac:dyDescent="0.2"/>
    <row r="20" spans="1:12" ht="15" customHeight="1" x14ac:dyDescent="0.2"/>
    <row r="21" spans="1:12" ht="15" customHeight="1" x14ac:dyDescent="0.2"/>
    <row r="22" spans="1:12" ht="15" customHeight="1" x14ac:dyDescent="0.2"/>
    <row r="23" spans="1:12" ht="15" customHeight="1" x14ac:dyDescent="0.2"/>
    <row r="24" spans="1:12" ht="15" customHeight="1" x14ac:dyDescent="0.2"/>
    <row r="25" spans="1:12" ht="15" customHeight="1" x14ac:dyDescent="0.2"/>
    <row r="26" spans="1:12" ht="15" customHeight="1" x14ac:dyDescent="0.2"/>
    <row r="27" spans="1:12" ht="15" customHeight="1" x14ac:dyDescent="0.2"/>
    <row r="28" spans="1:12" ht="15" customHeight="1" x14ac:dyDescent="0.2"/>
    <row r="29" spans="1:12" ht="15" customHeight="1" x14ac:dyDescent="0.2"/>
    <row r="30" spans="1:12" ht="15" customHeight="1" x14ac:dyDescent="0.2"/>
    <row r="31" spans="1:12" ht="15" customHeight="1" x14ac:dyDescent="0.2"/>
    <row r="32" spans="1: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sheetData>
  <mergeCells count="5">
    <mergeCell ref="A18:L18"/>
    <mergeCell ref="A1:L1"/>
    <mergeCell ref="A2:L2"/>
    <mergeCell ref="A3:L3"/>
    <mergeCell ref="A17:L17"/>
  </mergeCells>
  <pageMargins left="0.7" right="0.7" top="0.75" bottom="0.75" header="0.3" footer="0.3"/>
  <pageSetup paperSize="17"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topLeftCell="A40" zoomScaleNormal="100" workbookViewId="0">
      <selection activeCell="A32" sqref="A32"/>
    </sheetView>
  </sheetViews>
  <sheetFormatPr defaultColWidth="21.5" defaultRowHeight="12.75" x14ac:dyDescent="0.2"/>
  <cols>
    <col min="1" max="1" width="88.33203125" customWidth="1"/>
    <col min="2" max="2" width="0.83203125" customWidth="1"/>
    <col min="3" max="11" width="18.5" customWidth="1"/>
    <col min="12" max="12" width="20" customWidth="1"/>
  </cols>
  <sheetData>
    <row r="1" spans="1:12" ht="15" customHeight="1" x14ac:dyDescent="0.2">
      <c r="A1" s="72" t="s">
        <v>0</v>
      </c>
      <c r="B1" s="75"/>
      <c r="C1" s="74"/>
      <c r="D1" s="74"/>
      <c r="E1" s="74"/>
      <c r="F1" s="74"/>
      <c r="G1" s="74"/>
      <c r="H1" s="74"/>
      <c r="I1" s="74"/>
      <c r="J1" s="74"/>
      <c r="K1" s="74"/>
      <c r="L1" s="74"/>
    </row>
    <row r="2" spans="1:12" ht="15" customHeight="1" x14ac:dyDescent="0.2">
      <c r="A2" s="72" t="s">
        <v>58</v>
      </c>
      <c r="B2" s="75"/>
      <c r="C2" s="74"/>
      <c r="D2" s="74"/>
      <c r="E2" s="74"/>
      <c r="F2" s="74"/>
      <c r="G2" s="74"/>
      <c r="H2" s="74"/>
      <c r="I2" s="74"/>
      <c r="J2" s="74"/>
      <c r="K2" s="74"/>
      <c r="L2" s="74"/>
    </row>
    <row r="3" spans="1:12" ht="15" customHeight="1" x14ac:dyDescent="0.2">
      <c r="A3" s="72" t="s">
        <v>2</v>
      </c>
      <c r="B3" s="75"/>
      <c r="C3" s="74"/>
      <c r="D3" s="74"/>
      <c r="E3" s="74"/>
      <c r="F3" s="74"/>
      <c r="G3" s="74"/>
      <c r="H3" s="74"/>
      <c r="I3" s="74"/>
      <c r="J3" s="74"/>
      <c r="K3" s="74"/>
      <c r="L3" s="74"/>
    </row>
    <row r="4" spans="1:12" ht="15" customHeight="1" x14ac:dyDescent="0.2">
      <c r="A4" s="42"/>
      <c r="B4" s="1"/>
      <c r="C4" s="24"/>
      <c r="D4" s="24"/>
      <c r="E4" s="24"/>
      <c r="F4" s="24"/>
      <c r="G4" s="24"/>
      <c r="H4" s="24"/>
      <c r="I4" s="24"/>
      <c r="J4" s="24"/>
      <c r="K4" s="24"/>
      <c r="L4" s="24"/>
    </row>
    <row r="5" spans="1:12" ht="15" customHeight="1" x14ac:dyDescent="0.2">
      <c r="A5" s="2" t="s">
        <v>59</v>
      </c>
      <c r="B5" s="1"/>
      <c r="C5" s="3" t="s">
        <v>4</v>
      </c>
      <c r="D5" s="3" t="s">
        <v>5</v>
      </c>
      <c r="E5" s="3" t="s">
        <v>6</v>
      </c>
      <c r="F5" s="3" t="s">
        <v>7</v>
      </c>
      <c r="G5" s="3" t="s">
        <v>8</v>
      </c>
      <c r="H5" s="3" t="s">
        <v>9</v>
      </c>
      <c r="I5" s="3" t="s">
        <v>10</v>
      </c>
      <c r="J5" s="3" t="s">
        <v>11</v>
      </c>
      <c r="K5" s="3" t="s">
        <v>12</v>
      </c>
      <c r="L5" s="3" t="s">
        <v>13</v>
      </c>
    </row>
    <row r="6" spans="1:12" ht="15" customHeight="1" x14ac:dyDescent="0.2">
      <c r="A6" s="43" t="s">
        <v>60</v>
      </c>
      <c r="B6" s="18"/>
      <c r="C6" s="18"/>
      <c r="D6" s="18"/>
      <c r="E6" s="18"/>
      <c r="F6" s="18"/>
      <c r="G6" s="18"/>
      <c r="H6" s="18"/>
      <c r="I6" s="18"/>
      <c r="J6" s="18"/>
      <c r="K6" s="18"/>
      <c r="L6" s="18"/>
    </row>
    <row r="7" spans="1:12" ht="15" customHeight="1" x14ac:dyDescent="0.2">
      <c r="A7" s="4" t="s">
        <v>14</v>
      </c>
      <c r="B7" s="1"/>
      <c r="C7" s="5">
        <v>36043000</v>
      </c>
      <c r="D7" s="5">
        <v>38801000</v>
      </c>
      <c r="E7" s="5">
        <v>41556000</v>
      </c>
      <c r="F7" s="5">
        <v>45739000</v>
      </c>
      <c r="G7" s="5">
        <v>50379000</v>
      </c>
      <c r="H7" s="5">
        <v>53713000</v>
      </c>
      <c r="I7" s="5">
        <v>57279000</v>
      </c>
      <c r="J7" s="5">
        <v>62822000</v>
      </c>
      <c r="K7" s="5">
        <v>67075000</v>
      </c>
      <c r="L7" s="5">
        <v>71466000</v>
      </c>
    </row>
    <row r="8" spans="1:12" ht="15" customHeight="1" x14ac:dyDescent="0.2">
      <c r="A8" s="17" t="s">
        <v>61</v>
      </c>
      <c r="B8" s="18"/>
      <c r="C8" s="21">
        <v>54000</v>
      </c>
      <c r="D8" s="21">
        <v>50000</v>
      </c>
      <c r="E8" s="21">
        <v>63000</v>
      </c>
      <c r="F8" s="21">
        <v>114000</v>
      </c>
      <c r="G8" s="21">
        <v>77000</v>
      </c>
      <c r="H8" s="21">
        <v>114000</v>
      </c>
      <c r="I8" s="49">
        <v>692000</v>
      </c>
      <c r="J8" s="21">
        <v>824000</v>
      </c>
      <c r="K8" s="21">
        <v>652000</v>
      </c>
      <c r="L8" s="21">
        <v>742000</v>
      </c>
    </row>
    <row r="9" spans="1:12" ht="15" customHeight="1" x14ac:dyDescent="0.2">
      <c r="A9" s="4" t="s">
        <v>62</v>
      </c>
      <c r="B9" s="1"/>
      <c r="C9" s="50">
        <v>151000</v>
      </c>
      <c r="D9" s="50">
        <v>151000</v>
      </c>
      <c r="E9" s="50">
        <v>151000</v>
      </c>
      <c r="F9" s="50">
        <v>150000</v>
      </c>
      <c r="G9" s="50">
        <v>151000</v>
      </c>
      <c r="H9" s="50">
        <v>151000</v>
      </c>
      <c r="I9" s="51">
        <v>151000</v>
      </c>
      <c r="J9" s="50">
        <v>150000</v>
      </c>
      <c r="K9" s="50">
        <v>151000</v>
      </c>
      <c r="L9" s="50">
        <v>151000</v>
      </c>
    </row>
    <row r="10" spans="1:12" ht="15" customHeight="1" thickBot="1" x14ac:dyDescent="0.25">
      <c r="A10" s="17" t="s">
        <v>37</v>
      </c>
      <c r="B10" s="18"/>
      <c r="C10" s="22">
        <v>36248000</v>
      </c>
      <c r="D10" s="22">
        <v>39002000</v>
      </c>
      <c r="E10" s="22">
        <v>41770000</v>
      </c>
      <c r="F10" s="22">
        <v>46003000</v>
      </c>
      <c r="G10" s="22">
        <v>50607000</v>
      </c>
      <c r="H10" s="22">
        <v>53978000</v>
      </c>
      <c r="I10" s="22">
        <f>I7+I8+I9</f>
        <v>58122000</v>
      </c>
      <c r="J10" s="22">
        <f>J7+J8+J9</f>
        <v>63796000</v>
      </c>
      <c r="K10" s="22">
        <f>K7+K8+K9</f>
        <v>67878000</v>
      </c>
      <c r="L10" s="22">
        <v>72359000</v>
      </c>
    </row>
    <row r="11" spans="1:12" ht="15" customHeight="1" thickTop="1" x14ac:dyDescent="0.2">
      <c r="A11" s="1"/>
      <c r="B11" s="1"/>
      <c r="C11" s="1"/>
      <c r="D11" s="1"/>
      <c r="E11" s="1"/>
      <c r="F11" s="1"/>
      <c r="G11" s="1"/>
      <c r="H11" s="1"/>
      <c r="I11" s="1"/>
      <c r="J11" s="1"/>
      <c r="K11" s="1"/>
      <c r="L11" s="1"/>
    </row>
    <row r="12" spans="1:12" ht="15" customHeight="1" x14ac:dyDescent="0.2">
      <c r="A12" s="17" t="s">
        <v>63</v>
      </c>
      <c r="B12" s="18"/>
      <c r="C12" s="52">
        <v>0.89</v>
      </c>
      <c r="D12" s="52">
        <v>0.88</v>
      </c>
      <c r="E12" s="52">
        <v>0.85</v>
      </c>
      <c r="F12" s="52">
        <v>0.85</v>
      </c>
      <c r="G12" s="52">
        <v>0.85</v>
      </c>
      <c r="H12" s="52">
        <v>0.84</v>
      </c>
      <c r="I12" s="52">
        <v>0.82</v>
      </c>
      <c r="J12" s="52">
        <v>0.84</v>
      </c>
      <c r="K12" s="52">
        <v>0.84</v>
      </c>
      <c r="L12" s="52">
        <v>0.84</v>
      </c>
    </row>
    <row r="13" spans="1:12" ht="15" customHeight="1" x14ac:dyDescent="0.2">
      <c r="A13" s="4" t="s">
        <v>64</v>
      </c>
      <c r="B13" s="1"/>
      <c r="C13" s="53">
        <v>0.9</v>
      </c>
      <c r="D13" s="53">
        <v>0.88</v>
      </c>
      <c r="E13" s="53">
        <v>0.85</v>
      </c>
      <c r="F13" s="53">
        <v>0.85</v>
      </c>
      <c r="G13" s="53">
        <v>0.86</v>
      </c>
      <c r="H13" s="53">
        <v>0.85</v>
      </c>
      <c r="I13" s="53">
        <v>0.84</v>
      </c>
      <c r="J13" s="53">
        <v>0.85</v>
      </c>
      <c r="K13" s="53">
        <v>0.85</v>
      </c>
      <c r="L13" s="53">
        <v>0.85</v>
      </c>
    </row>
    <row r="14" spans="1:12" ht="15" customHeight="1" x14ac:dyDescent="0.2">
      <c r="A14" s="18"/>
      <c r="B14" s="18"/>
      <c r="C14" s="18"/>
      <c r="D14" s="18"/>
      <c r="E14" s="18"/>
      <c r="F14" s="18"/>
      <c r="G14" s="18"/>
      <c r="H14" s="18"/>
      <c r="I14" s="18"/>
      <c r="J14" s="18"/>
      <c r="K14" s="18"/>
      <c r="L14" s="18"/>
    </row>
    <row r="15" spans="1:12" ht="15" customHeight="1" x14ac:dyDescent="0.2">
      <c r="A15" s="54" t="s">
        <v>65</v>
      </c>
      <c r="B15" s="1"/>
      <c r="C15" s="1"/>
      <c r="D15" s="1"/>
      <c r="E15" s="1"/>
      <c r="F15" s="1"/>
      <c r="G15" s="1"/>
      <c r="H15" s="1"/>
      <c r="I15" s="1"/>
      <c r="J15" s="1"/>
      <c r="K15" s="1"/>
      <c r="L15" s="1"/>
    </row>
    <row r="16" spans="1:12" ht="15" customHeight="1" x14ac:dyDescent="0.2">
      <c r="A16" s="17" t="s">
        <v>66</v>
      </c>
      <c r="B16" s="18"/>
      <c r="C16" s="19">
        <v>26168000</v>
      </c>
      <c r="D16" s="19">
        <v>27773000</v>
      </c>
      <c r="E16" s="19">
        <v>29574000</v>
      </c>
      <c r="F16" s="19">
        <v>32784000</v>
      </c>
      <c r="G16" s="19">
        <v>39588000</v>
      </c>
      <c r="H16" s="19">
        <v>41826000</v>
      </c>
      <c r="I16" s="19">
        <v>44550000</v>
      </c>
      <c r="J16" s="19">
        <v>47380000</v>
      </c>
      <c r="K16" s="19">
        <v>52689000</v>
      </c>
      <c r="L16" s="19">
        <v>56015000</v>
      </c>
    </row>
    <row r="17" spans="1:12" ht="15" customHeight="1" x14ac:dyDescent="0.2">
      <c r="A17" s="4" t="s">
        <v>67</v>
      </c>
      <c r="B17" s="1"/>
      <c r="C17" s="50">
        <v>270000</v>
      </c>
      <c r="D17" s="50">
        <v>358000</v>
      </c>
      <c r="E17" s="50">
        <v>409000</v>
      </c>
      <c r="F17" s="50">
        <v>542000</v>
      </c>
      <c r="G17" s="50">
        <v>602000</v>
      </c>
      <c r="H17" s="50">
        <v>675000</v>
      </c>
      <c r="I17" s="50">
        <v>2707000</v>
      </c>
      <c r="J17" s="50">
        <v>2927000</v>
      </c>
      <c r="K17" s="50">
        <v>3366000</v>
      </c>
      <c r="L17" s="50">
        <v>4215000</v>
      </c>
    </row>
    <row r="18" spans="1:12" ht="15" customHeight="1" thickBot="1" x14ac:dyDescent="0.25">
      <c r="A18" s="17" t="s">
        <v>68</v>
      </c>
      <c r="B18" s="18"/>
      <c r="C18" s="22">
        <v>25898000</v>
      </c>
      <c r="D18" s="22">
        <v>27415000</v>
      </c>
      <c r="E18" s="22">
        <v>29165000</v>
      </c>
      <c r="F18" s="22">
        <v>32242000</v>
      </c>
      <c r="G18" s="22">
        <v>38986000</v>
      </c>
      <c r="H18" s="22">
        <v>41151000</v>
      </c>
      <c r="I18" s="22">
        <f>I16-I17</f>
        <v>41843000</v>
      </c>
      <c r="J18" s="22">
        <f>J16-J17</f>
        <v>44453000</v>
      </c>
      <c r="K18" s="22">
        <f>K16-K17</f>
        <v>49323000</v>
      </c>
      <c r="L18" s="22">
        <v>51800000</v>
      </c>
    </row>
    <row r="19" spans="1:12" ht="15" customHeight="1" thickTop="1" x14ac:dyDescent="0.2">
      <c r="A19" s="1"/>
      <c r="B19" s="1"/>
      <c r="C19" s="1"/>
      <c r="D19" s="1"/>
      <c r="E19" s="1"/>
      <c r="F19" s="1"/>
      <c r="G19" s="1"/>
      <c r="H19" s="1"/>
      <c r="I19" s="1"/>
      <c r="J19" s="1"/>
      <c r="K19" s="1"/>
      <c r="L19" s="1"/>
    </row>
    <row r="20" spans="1:12" ht="15" customHeight="1" x14ac:dyDescent="0.2">
      <c r="A20" s="43" t="s">
        <v>69</v>
      </c>
      <c r="B20" s="18"/>
      <c r="C20" s="18"/>
      <c r="D20" s="18"/>
      <c r="E20" s="18"/>
      <c r="F20" s="18"/>
      <c r="G20" s="18"/>
      <c r="H20" s="18"/>
      <c r="I20" s="18"/>
      <c r="J20" s="18"/>
      <c r="K20" s="18"/>
      <c r="L20" s="18"/>
    </row>
    <row r="21" spans="1:12" ht="15" customHeight="1" x14ac:dyDescent="0.2">
      <c r="A21" s="4" t="s">
        <v>70</v>
      </c>
      <c r="B21" s="1"/>
      <c r="C21" s="5">
        <v>12458000</v>
      </c>
      <c r="D21" s="5">
        <v>13713000</v>
      </c>
      <c r="E21" s="5">
        <v>15869000</v>
      </c>
      <c r="F21" s="5">
        <v>15633000</v>
      </c>
      <c r="G21" s="5">
        <v>17185000</v>
      </c>
      <c r="H21" s="5">
        <v>17791000</v>
      </c>
      <c r="I21" s="5">
        <v>20553000</v>
      </c>
      <c r="J21" s="5">
        <v>21169000</v>
      </c>
      <c r="K21" s="5">
        <v>21935000</v>
      </c>
      <c r="L21" s="5">
        <v>21698000</v>
      </c>
    </row>
    <row r="22" spans="1:12" ht="15" customHeight="1" x14ac:dyDescent="0.2">
      <c r="A22" s="17" t="s">
        <v>67</v>
      </c>
      <c r="B22" s="18"/>
      <c r="C22" s="21">
        <v>394000</v>
      </c>
      <c r="D22" s="21">
        <v>452000</v>
      </c>
      <c r="E22" s="21">
        <v>510000</v>
      </c>
      <c r="F22" s="21">
        <v>426000</v>
      </c>
      <c r="G22" s="21">
        <v>527000</v>
      </c>
      <c r="H22" s="21">
        <v>640000</v>
      </c>
      <c r="I22" s="21">
        <v>2427000</v>
      </c>
      <c r="J22" s="21">
        <v>2210000</v>
      </c>
      <c r="K22" s="21">
        <v>2030000</v>
      </c>
      <c r="L22" s="21">
        <v>2441000</v>
      </c>
    </row>
    <row r="23" spans="1:12" ht="15" customHeight="1" thickBot="1" x14ac:dyDescent="0.25">
      <c r="A23" s="4" t="s">
        <v>71</v>
      </c>
      <c r="B23" s="1"/>
      <c r="C23" s="48">
        <v>12064000</v>
      </c>
      <c r="D23" s="48">
        <v>13261000</v>
      </c>
      <c r="E23" s="48">
        <v>15359000</v>
      </c>
      <c r="F23" s="48">
        <v>15207000</v>
      </c>
      <c r="G23" s="48">
        <v>16658000</v>
      </c>
      <c r="H23" s="48">
        <v>17151000</v>
      </c>
      <c r="I23" s="48">
        <f>I21-I22</f>
        <v>18126000</v>
      </c>
      <c r="J23" s="48">
        <f>J21-J22</f>
        <v>18959000</v>
      </c>
      <c r="K23" s="48">
        <f>K21-K22</f>
        <v>19905000</v>
      </c>
      <c r="L23" s="48">
        <v>19257000</v>
      </c>
    </row>
    <row r="24" spans="1:12" ht="15" customHeight="1" thickTop="1" x14ac:dyDescent="0.2">
      <c r="A24" s="18"/>
      <c r="B24" s="18"/>
      <c r="C24" s="18"/>
      <c r="D24" s="18"/>
      <c r="E24" s="18"/>
      <c r="F24" s="18"/>
      <c r="G24" s="18"/>
      <c r="H24" s="18"/>
      <c r="I24" s="18"/>
      <c r="J24" s="18"/>
      <c r="K24" s="18"/>
      <c r="L24" s="18"/>
    </row>
    <row r="25" spans="1:12" ht="15" customHeight="1" x14ac:dyDescent="0.2">
      <c r="A25" s="54" t="s">
        <v>72</v>
      </c>
      <c r="B25" s="1"/>
      <c r="C25" s="1"/>
      <c r="D25" s="1"/>
      <c r="E25" s="1"/>
      <c r="F25" s="1"/>
      <c r="G25" s="1"/>
      <c r="H25" s="1"/>
      <c r="I25" s="1"/>
      <c r="J25" s="1"/>
      <c r="K25" s="1"/>
      <c r="L25" s="1"/>
    </row>
    <row r="26" spans="1:12" ht="15" customHeight="1" x14ac:dyDescent="0.2">
      <c r="A26" s="17" t="s">
        <v>73</v>
      </c>
      <c r="B26" s="18"/>
      <c r="C26" s="19">
        <v>6163000</v>
      </c>
      <c r="D26" s="19">
        <v>6544000</v>
      </c>
      <c r="E26" s="19">
        <v>7275000</v>
      </c>
      <c r="F26" s="19">
        <v>8945000</v>
      </c>
      <c r="G26" s="19">
        <v>9055000</v>
      </c>
      <c r="H26" s="19">
        <v>10541000</v>
      </c>
      <c r="I26" s="19">
        <v>13272000</v>
      </c>
      <c r="J26" s="19">
        <v>13864000</v>
      </c>
      <c r="K26" s="19">
        <v>15136000</v>
      </c>
      <c r="L26" s="19">
        <v>15987000</v>
      </c>
    </row>
    <row r="27" spans="1:12" ht="15" customHeight="1" x14ac:dyDescent="0.2">
      <c r="A27" s="4" t="s">
        <v>67</v>
      </c>
      <c r="B27" s="1"/>
      <c r="C27" s="10">
        <v>908000</v>
      </c>
      <c r="D27" s="10">
        <v>989000</v>
      </c>
      <c r="E27" s="10">
        <v>1046000</v>
      </c>
      <c r="F27" s="10">
        <v>1175000</v>
      </c>
      <c r="G27" s="10">
        <v>1193000</v>
      </c>
      <c r="H27" s="10">
        <v>1595000</v>
      </c>
      <c r="I27" s="10">
        <v>2957000</v>
      </c>
      <c r="J27" s="10">
        <v>2708000</v>
      </c>
      <c r="K27" s="10">
        <v>3271000</v>
      </c>
      <c r="L27" s="10">
        <v>3975000</v>
      </c>
    </row>
    <row r="28" spans="1:12" ht="15" customHeight="1" thickBot="1" x14ac:dyDescent="0.25">
      <c r="A28" s="17" t="s">
        <v>74</v>
      </c>
      <c r="B28" s="18"/>
      <c r="C28" s="22">
        <v>5255000</v>
      </c>
      <c r="D28" s="22">
        <v>5555000</v>
      </c>
      <c r="E28" s="22">
        <v>6229000</v>
      </c>
      <c r="F28" s="22">
        <v>7770000</v>
      </c>
      <c r="G28" s="22">
        <v>7862000</v>
      </c>
      <c r="H28" s="22">
        <v>8946000</v>
      </c>
      <c r="I28" s="22">
        <f>I26-I27</f>
        <v>10315000</v>
      </c>
      <c r="J28" s="22">
        <f>J26-J27</f>
        <v>11156000</v>
      </c>
      <c r="K28" s="22">
        <f>K26-K27</f>
        <v>11865000</v>
      </c>
      <c r="L28" s="22">
        <v>12012000</v>
      </c>
    </row>
    <row r="29" spans="1:12" ht="15" customHeight="1" thickTop="1" x14ac:dyDescent="0.2">
      <c r="A29" s="1"/>
      <c r="B29" s="1"/>
      <c r="C29" s="1"/>
      <c r="D29" s="1"/>
      <c r="E29" s="1"/>
      <c r="F29" s="1"/>
      <c r="G29" s="1"/>
      <c r="H29" s="1"/>
      <c r="I29" s="1"/>
      <c r="J29" s="1"/>
      <c r="K29" s="1"/>
      <c r="L29" s="1"/>
    </row>
    <row r="30" spans="1:12" ht="15" customHeight="1" x14ac:dyDescent="0.2">
      <c r="A30" s="43" t="s">
        <v>75</v>
      </c>
      <c r="B30" s="18"/>
      <c r="C30" s="18"/>
      <c r="D30" s="18"/>
      <c r="E30" s="18"/>
      <c r="F30" s="18"/>
      <c r="G30" s="18"/>
      <c r="H30" s="18"/>
      <c r="I30" s="18"/>
      <c r="J30" s="18"/>
      <c r="K30" s="18"/>
      <c r="L30" s="18"/>
    </row>
    <row r="31" spans="1:12" ht="15" customHeight="1" x14ac:dyDescent="0.2">
      <c r="A31" s="4" t="s">
        <v>17</v>
      </c>
      <c r="B31" s="1"/>
      <c r="C31" s="5">
        <v>-8746000</v>
      </c>
      <c r="D31" s="5">
        <v>-9229000</v>
      </c>
      <c r="E31" s="5">
        <v>-11162000</v>
      </c>
      <c r="F31" s="5">
        <v>-11623000</v>
      </c>
      <c r="G31" s="5">
        <v>-15449000</v>
      </c>
      <c r="H31" s="5">
        <v>-16445000</v>
      </c>
      <c r="I31" s="5">
        <v>-21096000</v>
      </c>
      <c r="J31" s="5">
        <v>-19591000</v>
      </c>
      <c r="K31" s="5">
        <v>-22685000</v>
      </c>
      <c r="L31" s="5">
        <v>-22234000</v>
      </c>
    </row>
    <row r="32" spans="1:12" ht="15" customHeight="1" x14ac:dyDescent="0.2">
      <c r="A32" s="17" t="s">
        <v>61</v>
      </c>
      <c r="B32" s="18"/>
      <c r="C32" s="21">
        <v>1626000</v>
      </c>
      <c r="D32" s="21">
        <v>1849000</v>
      </c>
      <c r="E32" s="21">
        <v>2028000</v>
      </c>
      <c r="F32" s="21">
        <v>2257000</v>
      </c>
      <c r="G32" s="21">
        <v>2399000</v>
      </c>
      <c r="H32" s="21">
        <v>3024000</v>
      </c>
      <c r="I32" s="21">
        <v>8783000</v>
      </c>
      <c r="J32" s="21">
        <v>8669000</v>
      </c>
      <c r="K32" s="21">
        <v>9319000</v>
      </c>
      <c r="L32" s="21">
        <v>11373000</v>
      </c>
    </row>
    <row r="33" spans="1:12" ht="15" customHeight="1" x14ac:dyDescent="0.2">
      <c r="A33" s="4" t="s">
        <v>62</v>
      </c>
      <c r="B33" s="1"/>
      <c r="C33" s="10">
        <v>151000</v>
      </c>
      <c r="D33" s="10">
        <v>151000</v>
      </c>
      <c r="E33" s="10">
        <v>151000</v>
      </c>
      <c r="F33" s="10">
        <v>150000</v>
      </c>
      <c r="G33" s="10">
        <v>151000</v>
      </c>
      <c r="H33" s="10">
        <v>151000</v>
      </c>
      <c r="I33" s="10">
        <v>151000</v>
      </c>
      <c r="J33" s="10">
        <v>150000</v>
      </c>
      <c r="K33" s="10">
        <v>151000</v>
      </c>
      <c r="L33" s="10">
        <v>151000</v>
      </c>
    </row>
    <row r="34" spans="1:12" ht="15" customHeight="1" thickBot="1" x14ac:dyDescent="0.25">
      <c r="A34" s="17" t="s">
        <v>43</v>
      </c>
      <c r="B34" s="18"/>
      <c r="C34" s="22">
        <v>-6969000</v>
      </c>
      <c r="D34" s="22">
        <v>-7229000</v>
      </c>
      <c r="E34" s="22">
        <v>-8983000</v>
      </c>
      <c r="F34" s="22">
        <v>-9216000</v>
      </c>
      <c r="G34" s="22">
        <v>-12899000</v>
      </c>
      <c r="H34" s="22">
        <v>-13270000</v>
      </c>
      <c r="I34" s="22">
        <f>I31+I32+I33</f>
        <v>-12162000</v>
      </c>
      <c r="J34" s="22">
        <f>J31+J32+J33</f>
        <v>-10772000</v>
      </c>
      <c r="K34" s="22">
        <f>K31+K32+K33</f>
        <v>-13215000</v>
      </c>
      <c r="L34" s="22">
        <f>L31+L32+L33</f>
        <v>-10710000</v>
      </c>
    </row>
    <row r="35" spans="1:12" ht="15" customHeight="1" thickTop="1" x14ac:dyDescent="0.2">
      <c r="A35" s="1"/>
      <c r="B35" s="1"/>
      <c r="C35" s="1"/>
      <c r="D35" s="1"/>
      <c r="E35" s="1"/>
      <c r="F35" s="1"/>
      <c r="G35" s="1"/>
      <c r="H35" s="1"/>
      <c r="I35" s="1"/>
      <c r="J35" s="1"/>
      <c r="K35" s="1"/>
      <c r="L35" s="1"/>
    </row>
    <row r="36" spans="1:12" ht="15" customHeight="1" x14ac:dyDescent="0.2">
      <c r="A36" s="17" t="s">
        <v>76</v>
      </c>
      <c r="B36" s="18"/>
      <c r="C36" s="52">
        <v>-0.22</v>
      </c>
      <c r="D36" s="52">
        <v>-0.21</v>
      </c>
      <c r="E36" s="52">
        <v>-0.23</v>
      </c>
      <c r="F36" s="52">
        <v>-0.21</v>
      </c>
      <c r="G36" s="52">
        <v>-0.26</v>
      </c>
      <c r="H36" s="52">
        <v>-0.26</v>
      </c>
      <c r="I36" s="52">
        <v>-0.3</v>
      </c>
      <c r="J36" s="52">
        <v>-0.26</v>
      </c>
      <c r="K36" s="52">
        <v>-0.28000000000000003</v>
      </c>
      <c r="L36" s="52">
        <v>-0.26</v>
      </c>
    </row>
    <row r="37" spans="1:12" ht="15" customHeight="1" x14ac:dyDescent="0.2">
      <c r="A37" s="4" t="s">
        <v>77</v>
      </c>
      <c r="B37" s="1"/>
      <c r="C37" s="53">
        <v>-0.17</v>
      </c>
      <c r="D37" s="53">
        <v>-0.16</v>
      </c>
      <c r="E37" s="53">
        <v>-0.18</v>
      </c>
      <c r="F37" s="53">
        <v>-0.17</v>
      </c>
      <c r="G37" s="53">
        <v>-0.22</v>
      </c>
      <c r="H37" s="53">
        <v>-0.21</v>
      </c>
      <c r="I37" s="55">
        <v>-0.18</v>
      </c>
      <c r="J37" s="55">
        <v>-0.14000000000000001</v>
      </c>
      <c r="K37" s="55">
        <v>-0.16</v>
      </c>
      <c r="L37" s="55">
        <v>-0.13</v>
      </c>
    </row>
    <row r="38" spans="1:12" ht="15" customHeight="1" x14ac:dyDescent="0.2">
      <c r="A38" s="18"/>
      <c r="B38" s="18"/>
      <c r="C38" s="18"/>
      <c r="D38" s="18"/>
      <c r="E38" s="18"/>
      <c r="F38" s="18"/>
      <c r="G38" s="18"/>
      <c r="H38" s="18"/>
      <c r="I38" s="18"/>
      <c r="J38" s="18"/>
      <c r="K38" s="18"/>
      <c r="L38" s="18"/>
    </row>
    <row r="39" spans="1:12" ht="24" customHeight="1" x14ac:dyDescent="0.2">
      <c r="A39" s="54" t="s">
        <v>78</v>
      </c>
      <c r="B39" s="1"/>
      <c r="C39" s="1"/>
      <c r="D39" s="1"/>
      <c r="E39" s="1"/>
      <c r="F39" s="1"/>
      <c r="G39" s="1"/>
      <c r="H39" s="1"/>
      <c r="I39" s="1"/>
      <c r="J39" s="1"/>
      <c r="K39" s="1"/>
      <c r="L39" s="1"/>
    </row>
    <row r="40" spans="1:12" ht="15" customHeight="1" x14ac:dyDescent="0.2">
      <c r="A40" s="17" t="s">
        <v>24</v>
      </c>
      <c r="B40" s="18"/>
      <c r="C40" s="19">
        <v>-9013000</v>
      </c>
      <c r="D40" s="19">
        <v>-9405000</v>
      </c>
      <c r="E40" s="19">
        <v>-11505000</v>
      </c>
      <c r="F40" s="19">
        <v>-11862000</v>
      </c>
      <c r="G40" s="19">
        <v>-16076000</v>
      </c>
      <c r="H40" s="19">
        <v>-17341000</v>
      </c>
      <c r="I40" s="19">
        <v>-20924000</v>
      </c>
      <c r="J40" s="19">
        <v>-19614000</v>
      </c>
      <c r="K40" s="19">
        <v>-21440000</v>
      </c>
      <c r="L40" s="19">
        <v>-21628000</v>
      </c>
    </row>
    <row r="41" spans="1:12" ht="15" customHeight="1" x14ac:dyDescent="0.2">
      <c r="A41" s="4" t="s">
        <v>23</v>
      </c>
      <c r="B41" s="1"/>
      <c r="C41" s="10">
        <v>187000</v>
      </c>
      <c r="D41" s="10">
        <v>191000</v>
      </c>
      <c r="E41" s="10">
        <v>192000</v>
      </c>
      <c r="F41" s="10">
        <v>193000</v>
      </c>
      <c r="G41" s="10">
        <v>188000</v>
      </c>
      <c r="H41" s="10">
        <v>191000</v>
      </c>
      <c r="I41" s="10">
        <v>55000</v>
      </c>
      <c r="J41" s="10">
        <v>0</v>
      </c>
      <c r="K41" s="10">
        <v>0</v>
      </c>
      <c r="L41" s="10">
        <v>0</v>
      </c>
    </row>
    <row r="42" spans="1:12" ht="15" customHeight="1" x14ac:dyDescent="0.2">
      <c r="A42" s="17" t="s">
        <v>61</v>
      </c>
      <c r="B42" s="18"/>
      <c r="C42" s="21">
        <v>1626000</v>
      </c>
      <c r="D42" s="21">
        <v>1849000</v>
      </c>
      <c r="E42" s="21">
        <v>2028000</v>
      </c>
      <c r="F42" s="21">
        <v>2257000</v>
      </c>
      <c r="G42" s="21">
        <v>2399000</v>
      </c>
      <c r="H42" s="21">
        <v>3024000</v>
      </c>
      <c r="I42" s="21">
        <v>8783000</v>
      </c>
      <c r="J42" s="21">
        <v>8669000</v>
      </c>
      <c r="K42" s="21">
        <v>9319000</v>
      </c>
      <c r="L42" s="21">
        <v>11373000</v>
      </c>
    </row>
    <row r="43" spans="1:12" ht="15" customHeight="1" x14ac:dyDescent="0.2">
      <c r="A43" s="4" t="s">
        <v>79</v>
      </c>
      <c r="B43" s="1"/>
      <c r="C43" s="10">
        <v>-10000</v>
      </c>
      <c r="D43" s="10">
        <v>-12000</v>
      </c>
      <c r="E43" s="10">
        <v>-13000</v>
      </c>
      <c r="F43" s="10">
        <v>-19000</v>
      </c>
      <c r="G43" s="10">
        <v>-23000</v>
      </c>
      <c r="H43" s="10">
        <v>-25000</v>
      </c>
      <c r="I43" s="10">
        <v>-90000</v>
      </c>
      <c r="J43" s="10">
        <v>-80000</v>
      </c>
      <c r="K43" s="10">
        <v>-649000</v>
      </c>
      <c r="L43" s="10">
        <v>121000</v>
      </c>
    </row>
    <row r="44" spans="1:12" ht="15" customHeight="1" x14ac:dyDescent="0.2">
      <c r="A44" s="17" t="s">
        <v>80</v>
      </c>
      <c r="B44" s="18"/>
      <c r="C44" s="30">
        <v>151000</v>
      </c>
      <c r="D44" s="30">
        <v>151000</v>
      </c>
      <c r="E44" s="30">
        <v>151000</v>
      </c>
      <c r="F44" s="30">
        <v>150000</v>
      </c>
      <c r="G44" s="30">
        <v>151000</v>
      </c>
      <c r="H44" s="30">
        <v>151000</v>
      </c>
      <c r="I44" s="30">
        <v>151000</v>
      </c>
      <c r="J44" s="30">
        <v>150000</v>
      </c>
      <c r="K44" s="30">
        <v>151000</v>
      </c>
      <c r="L44" s="30">
        <v>151000</v>
      </c>
    </row>
    <row r="45" spans="1:12" ht="15" customHeight="1" thickBot="1" x14ac:dyDescent="0.25">
      <c r="A45" s="4" t="s">
        <v>46</v>
      </c>
      <c r="B45" s="1"/>
      <c r="C45" s="48">
        <v>-7059000</v>
      </c>
      <c r="D45" s="48">
        <v>-7226000</v>
      </c>
      <c r="E45" s="48">
        <v>-9147000</v>
      </c>
      <c r="F45" s="48">
        <v>-9281000</v>
      </c>
      <c r="G45" s="48">
        <v>-13361000</v>
      </c>
      <c r="H45" s="48">
        <v>-14000000</v>
      </c>
      <c r="I45" s="48">
        <f>I40+I41+I42+I43+I44</f>
        <v>-12025000</v>
      </c>
      <c r="J45" s="48">
        <f>J40+J41+J42+J43+J44</f>
        <v>-10875000</v>
      </c>
      <c r="K45" s="48">
        <f>K40+K41+K42+K43+K44</f>
        <v>-12619000</v>
      </c>
      <c r="L45" s="48">
        <v>-9983000</v>
      </c>
    </row>
    <row r="46" spans="1:12" ht="15" customHeight="1" thickTop="1" x14ac:dyDescent="0.2">
      <c r="A46" s="18"/>
      <c r="B46" s="18"/>
      <c r="C46" s="18"/>
      <c r="D46" s="18"/>
      <c r="E46" s="18"/>
      <c r="F46" s="18"/>
      <c r="G46" s="18"/>
      <c r="H46" s="18"/>
      <c r="I46" s="18"/>
      <c r="J46" s="18"/>
      <c r="K46" s="18"/>
      <c r="L46" s="18"/>
    </row>
    <row r="47" spans="1:12" ht="15" customHeight="1" x14ac:dyDescent="0.2">
      <c r="A47" s="4" t="s">
        <v>25</v>
      </c>
      <c r="B47" s="1"/>
      <c r="C47" s="33">
        <v>-420</v>
      </c>
      <c r="D47" s="33">
        <v>-430</v>
      </c>
      <c r="E47" s="33">
        <v>-510</v>
      </c>
      <c r="F47" s="33">
        <v>-520</v>
      </c>
      <c r="G47" s="33">
        <v>-680</v>
      </c>
      <c r="H47" s="33">
        <v>-730</v>
      </c>
      <c r="I47" s="35">
        <v>-0.28000000000000003</v>
      </c>
      <c r="J47" s="35">
        <v>-0.21</v>
      </c>
      <c r="K47" s="35">
        <v>-0.23</v>
      </c>
      <c r="L47" s="35">
        <v>-0.23</v>
      </c>
    </row>
    <row r="48" spans="1:12" ht="15" customHeight="1" x14ac:dyDescent="0.2">
      <c r="A48" s="17" t="s">
        <v>23</v>
      </c>
      <c r="B48" s="18"/>
      <c r="C48" s="69">
        <v>0.01</v>
      </c>
      <c r="D48" s="69">
        <v>0.01</v>
      </c>
      <c r="E48" s="69">
        <v>0.01</v>
      </c>
      <c r="F48" s="69">
        <v>0.01</v>
      </c>
      <c r="G48" s="69">
        <v>0.01</v>
      </c>
      <c r="H48" s="69">
        <v>0.01</v>
      </c>
      <c r="I48" s="67">
        <v>0</v>
      </c>
      <c r="J48" s="67">
        <v>0</v>
      </c>
      <c r="K48" s="67">
        <v>0</v>
      </c>
      <c r="L48" s="67">
        <v>0</v>
      </c>
    </row>
    <row r="49" spans="1:12" ht="15" customHeight="1" x14ac:dyDescent="0.2">
      <c r="A49" s="4" t="s">
        <v>61</v>
      </c>
      <c r="B49" s="1"/>
      <c r="C49" s="70">
        <v>0.08</v>
      </c>
      <c r="D49" s="70">
        <v>0.08</v>
      </c>
      <c r="E49" s="70">
        <v>0.09</v>
      </c>
      <c r="F49" s="70">
        <v>0.1</v>
      </c>
      <c r="G49" s="70">
        <v>0.1</v>
      </c>
      <c r="H49" s="70">
        <v>0.12</v>
      </c>
      <c r="I49" s="70">
        <v>0.12</v>
      </c>
      <c r="J49" s="70">
        <v>0.09</v>
      </c>
      <c r="K49" s="70">
        <v>0.1</v>
      </c>
      <c r="L49" s="70">
        <v>0.13</v>
      </c>
    </row>
    <row r="50" spans="1:12" ht="15" customHeight="1" x14ac:dyDescent="0.2">
      <c r="A50" s="17" t="s">
        <v>81</v>
      </c>
      <c r="B50" s="18"/>
      <c r="C50" s="21">
        <v>0</v>
      </c>
      <c r="D50" s="21">
        <v>0</v>
      </c>
      <c r="E50" s="45">
        <v>0</v>
      </c>
      <c r="F50" s="21">
        <v>0</v>
      </c>
      <c r="G50" s="21">
        <v>0</v>
      </c>
      <c r="H50" s="21">
        <v>0</v>
      </c>
      <c r="I50" s="40">
        <v>0</v>
      </c>
      <c r="J50" s="40">
        <v>0</v>
      </c>
      <c r="K50" s="40">
        <v>0</v>
      </c>
      <c r="L50" s="40">
        <v>0</v>
      </c>
    </row>
    <row r="51" spans="1:12" ht="15" customHeight="1" x14ac:dyDescent="0.2">
      <c r="A51" s="4" t="s">
        <v>82</v>
      </c>
      <c r="B51" s="1"/>
      <c r="C51" s="50">
        <v>0</v>
      </c>
      <c r="D51" s="68">
        <v>0.01</v>
      </c>
      <c r="E51" s="68">
        <v>0.01</v>
      </c>
      <c r="F51" s="50">
        <v>0</v>
      </c>
      <c r="G51" s="50">
        <v>0</v>
      </c>
      <c r="H51" s="68">
        <v>0.01</v>
      </c>
      <c r="I51" s="56">
        <v>0</v>
      </c>
      <c r="J51" s="56">
        <v>0</v>
      </c>
      <c r="K51" s="56">
        <v>0</v>
      </c>
      <c r="L51" s="56">
        <v>0</v>
      </c>
    </row>
    <row r="52" spans="1:12" ht="15" customHeight="1" thickBot="1" x14ac:dyDescent="0.25">
      <c r="A52" s="17" t="s">
        <v>47</v>
      </c>
      <c r="B52" s="18"/>
      <c r="C52" s="57">
        <v>-330</v>
      </c>
      <c r="D52" s="57">
        <v>-330</v>
      </c>
      <c r="E52" s="58">
        <v>-400</v>
      </c>
      <c r="F52" s="57">
        <v>-410</v>
      </c>
      <c r="G52" s="57">
        <v>-570</v>
      </c>
      <c r="H52" s="57">
        <v>-590</v>
      </c>
      <c r="I52" s="59">
        <f>I47+I48+I49+I50+I51</f>
        <v>-0.16000000000000003</v>
      </c>
      <c r="J52" s="59">
        <f>J47+J48+J49+J50+J51</f>
        <v>-0.12</v>
      </c>
      <c r="K52" s="59">
        <f>K47+K48+K49+K50+K51</f>
        <v>-0.13</v>
      </c>
      <c r="L52" s="60">
        <v>-0.1</v>
      </c>
    </row>
    <row r="53" spans="1:12" ht="15" customHeight="1" thickTop="1" x14ac:dyDescent="0.2">
      <c r="A53" s="1"/>
      <c r="B53" s="1"/>
      <c r="C53" s="1"/>
      <c r="D53" s="1"/>
      <c r="E53" s="1"/>
      <c r="F53" s="1"/>
      <c r="G53" s="1"/>
      <c r="H53" s="1"/>
      <c r="I53" s="1"/>
      <c r="J53" s="1"/>
      <c r="K53" s="1"/>
      <c r="L53" s="1"/>
    </row>
    <row r="54" spans="1:12" ht="25.9" customHeight="1" x14ac:dyDescent="0.2">
      <c r="A54" s="17" t="s">
        <v>83</v>
      </c>
      <c r="B54" s="18"/>
      <c r="C54" s="21">
        <v>21257000</v>
      </c>
      <c r="D54" s="21">
        <v>22060000</v>
      </c>
      <c r="E54" s="21">
        <v>22679000</v>
      </c>
      <c r="F54" s="21">
        <v>22827000</v>
      </c>
      <c r="G54" s="21">
        <v>23495000</v>
      </c>
      <c r="H54" s="21">
        <v>23750000</v>
      </c>
      <c r="I54" s="21">
        <v>74261000</v>
      </c>
      <c r="J54" s="21">
        <v>92187000</v>
      </c>
      <c r="K54" s="21">
        <v>93738000</v>
      </c>
      <c r="L54" s="21">
        <v>95820000</v>
      </c>
    </row>
    <row r="55" spans="1:12" ht="25.15" customHeight="1" x14ac:dyDescent="0.2">
      <c r="A55" s="4" t="s">
        <v>84</v>
      </c>
      <c r="B55" s="1"/>
      <c r="C55" s="10">
        <v>55386000</v>
      </c>
      <c r="D55" s="10">
        <v>55386000</v>
      </c>
      <c r="E55" s="10">
        <v>55386000</v>
      </c>
      <c r="F55" s="10">
        <v>55386000</v>
      </c>
      <c r="G55" s="10">
        <v>55386000</v>
      </c>
      <c r="H55" s="10">
        <v>55386000</v>
      </c>
      <c r="I55" s="10">
        <v>14449000</v>
      </c>
      <c r="J55" s="10">
        <v>0</v>
      </c>
      <c r="K55" s="10">
        <v>0</v>
      </c>
      <c r="L55" s="10">
        <v>0</v>
      </c>
    </row>
    <row r="56" spans="1:12" ht="25.9" customHeight="1" thickBot="1" x14ac:dyDescent="0.25">
      <c r="A56" s="17" t="s">
        <v>85</v>
      </c>
      <c r="B56" s="18"/>
      <c r="C56" s="61">
        <v>76643000</v>
      </c>
      <c r="D56" s="61">
        <v>77446000</v>
      </c>
      <c r="E56" s="61">
        <v>78065000</v>
      </c>
      <c r="F56" s="61">
        <v>78213000</v>
      </c>
      <c r="G56" s="61">
        <v>78881000</v>
      </c>
      <c r="H56" s="61">
        <v>79136000</v>
      </c>
      <c r="I56" s="61">
        <f>I54+I55</f>
        <v>88710000</v>
      </c>
      <c r="J56" s="61">
        <f>J54+J55</f>
        <v>92187000</v>
      </c>
      <c r="K56" s="61">
        <f>K54+K55</f>
        <v>93738000</v>
      </c>
      <c r="L56" s="61">
        <v>95820000</v>
      </c>
    </row>
    <row r="57" spans="1:12" ht="15" customHeight="1" thickTop="1" x14ac:dyDescent="0.2">
      <c r="A57" s="1"/>
      <c r="B57" s="1"/>
      <c r="C57" s="1"/>
      <c r="D57" s="1"/>
      <c r="E57" s="1"/>
      <c r="F57" s="1"/>
      <c r="G57" s="1"/>
      <c r="H57" s="1"/>
      <c r="I57" s="62"/>
      <c r="J57" s="62"/>
      <c r="K57" s="62"/>
      <c r="L57" s="62"/>
    </row>
    <row r="58" spans="1:12" ht="15" customHeight="1" thickBot="1" x14ac:dyDescent="0.25">
      <c r="A58" s="17" t="s">
        <v>86</v>
      </c>
      <c r="B58" s="18"/>
      <c r="C58" s="63">
        <v>-90</v>
      </c>
      <c r="D58" s="63">
        <v>-90</v>
      </c>
      <c r="E58" s="63">
        <v>-120</v>
      </c>
      <c r="F58" s="63">
        <v>-120</v>
      </c>
      <c r="G58" s="63">
        <v>-170</v>
      </c>
      <c r="H58" s="63">
        <v>-180</v>
      </c>
      <c r="I58" s="64">
        <v>-0.14000000000000001</v>
      </c>
      <c r="J58" s="64">
        <v>-0.12</v>
      </c>
      <c r="K58" s="64">
        <v>-0.13</v>
      </c>
      <c r="L58" s="65">
        <v>-0.1</v>
      </c>
    </row>
    <row r="59" spans="1:12" ht="15" customHeight="1" thickTop="1" x14ac:dyDescent="0.2">
      <c r="A59" s="66" t="s">
        <v>27</v>
      </c>
    </row>
    <row r="60" spans="1:12" ht="15" customHeight="1" x14ac:dyDescent="0.2">
      <c r="A60" s="78" t="s">
        <v>87</v>
      </c>
      <c r="B60" s="73"/>
      <c r="C60" s="73"/>
      <c r="D60" s="73"/>
      <c r="E60" s="73"/>
      <c r="F60" s="73"/>
      <c r="G60" s="73"/>
      <c r="H60" s="73"/>
      <c r="I60" s="73"/>
      <c r="J60" s="73"/>
      <c r="K60" s="73"/>
      <c r="L60" s="73"/>
    </row>
    <row r="61" spans="1:12" ht="15" customHeight="1" x14ac:dyDescent="0.2"/>
    <row r="62" spans="1:12" ht="15" customHeight="1" x14ac:dyDescent="0.2"/>
    <row r="63" spans="1:12" ht="15" customHeight="1" x14ac:dyDescent="0.2"/>
    <row r="64" spans="1:12"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sheetData>
  <mergeCells count="4">
    <mergeCell ref="A1:L1"/>
    <mergeCell ref="A2:L2"/>
    <mergeCell ref="A3:L3"/>
    <mergeCell ref="A60:L60"/>
  </mergeCells>
  <pageMargins left="0.7" right="0.7" top="0.75" bottom="0.75" header="0.3" footer="0.3"/>
  <pageSetup paperSize="17"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zoomScaleNormal="100" workbookViewId="0">
      <selection activeCell="B30" sqref="B30"/>
    </sheetView>
  </sheetViews>
  <sheetFormatPr defaultColWidth="21.5" defaultRowHeight="12.75" x14ac:dyDescent="0.2"/>
  <sheetData>
    <row r="1" spans="1:10" ht="15" customHeight="1" x14ac:dyDescent="0.2">
      <c r="A1" s="79" t="s">
        <v>98</v>
      </c>
      <c r="B1" s="73"/>
      <c r="C1" s="73"/>
      <c r="D1" s="73"/>
      <c r="E1" s="73"/>
      <c r="F1" s="73"/>
      <c r="G1" s="73"/>
      <c r="H1" s="73"/>
      <c r="I1" s="73"/>
      <c r="J1" s="73"/>
    </row>
    <row r="2" spans="1:10" ht="15" customHeight="1" x14ac:dyDescent="0.2">
      <c r="A2" s="73"/>
      <c r="B2" s="73"/>
      <c r="C2" s="73"/>
      <c r="D2" s="73"/>
      <c r="E2" s="73"/>
      <c r="F2" s="73"/>
      <c r="G2" s="73"/>
      <c r="H2" s="73"/>
      <c r="I2" s="73"/>
      <c r="J2" s="73"/>
    </row>
    <row r="3" spans="1:10" ht="15" customHeight="1" x14ac:dyDescent="0.2">
      <c r="A3" s="73"/>
      <c r="B3" s="73"/>
      <c r="C3" s="73"/>
      <c r="D3" s="73"/>
      <c r="E3" s="73"/>
      <c r="F3" s="73"/>
      <c r="G3" s="73"/>
      <c r="H3" s="73"/>
      <c r="I3" s="73"/>
      <c r="J3" s="73"/>
    </row>
    <row r="4" spans="1:10" ht="15" customHeight="1" x14ac:dyDescent="0.2">
      <c r="A4" s="73"/>
      <c r="B4" s="73"/>
      <c r="C4" s="73"/>
      <c r="D4" s="73"/>
      <c r="E4" s="73"/>
      <c r="F4" s="73"/>
      <c r="G4" s="73"/>
      <c r="H4" s="73"/>
      <c r="I4" s="73"/>
      <c r="J4" s="73"/>
    </row>
    <row r="5" spans="1:10" ht="15" customHeight="1" x14ac:dyDescent="0.2">
      <c r="A5" s="73"/>
      <c r="B5" s="73"/>
      <c r="C5" s="73"/>
      <c r="D5" s="73"/>
      <c r="E5" s="73"/>
      <c r="F5" s="73"/>
      <c r="G5" s="73"/>
      <c r="H5" s="73"/>
      <c r="I5" s="73"/>
      <c r="J5" s="73"/>
    </row>
    <row r="6" spans="1:10" ht="15" customHeight="1" x14ac:dyDescent="0.2">
      <c r="A6" s="73"/>
      <c r="B6" s="73"/>
      <c r="C6" s="73"/>
      <c r="D6" s="73"/>
      <c r="E6" s="73"/>
      <c r="F6" s="73"/>
      <c r="G6" s="73"/>
      <c r="H6" s="73"/>
      <c r="I6" s="73"/>
      <c r="J6" s="73"/>
    </row>
    <row r="7" spans="1:10" ht="15" customHeight="1" x14ac:dyDescent="0.2">
      <c r="A7" s="73"/>
      <c r="B7" s="73"/>
      <c r="C7" s="73"/>
      <c r="D7" s="73"/>
      <c r="E7" s="73"/>
      <c r="F7" s="73"/>
      <c r="G7" s="73"/>
      <c r="H7" s="73"/>
      <c r="I7" s="73"/>
      <c r="J7" s="73"/>
    </row>
    <row r="8" spans="1:10" ht="15" customHeight="1" x14ac:dyDescent="0.2">
      <c r="A8" s="73"/>
      <c r="B8" s="73"/>
      <c r="C8" s="73"/>
      <c r="D8" s="73"/>
      <c r="E8" s="73"/>
      <c r="F8" s="73"/>
      <c r="G8" s="73"/>
      <c r="H8" s="73"/>
      <c r="I8" s="73"/>
      <c r="J8" s="73"/>
    </row>
    <row r="9" spans="1:10" ht="15" customHeight="1" x14ac:dyDescent="0.2">
      <c r="A9" s="73"/>
      <c r="B9" s="73"/>
      <c r="C9" s="73"/>
      <c r="D9" s="73"/>
      <c r="E9" s="73"/>
      <c r="F9" s="73"/>
      <c r="G9" s="73"/>
      <c r="H9" s="73"/>
      <c r="I9" s="73"/>
      <c r="J9" s="73"/>
    </row>
    <row r="10" spans="1:10" ht="15" customHeight="1" x14ac:dyDescent="0.2">
      <c r="A10" s="73"/>
      <c r="B10" s="73"/>
      <c r="C10" s="73"/>
      <c r="D10" s="73"/>
      <c r="E10" s="73"/>
      <c r="F10" s="73"/>
      <c r="G10" s="73"/>
      <c r="H10" s="73"/>
      <c r="I10" s="73"/>
      <c r="J10" s="73"/>
    </row>
    <row r="11" spans="1:10" ht="15" customHeight="1" x14ac:dyDescent="0.2">
      <c r="A11" s="73"/>
      <c r="B11" s="73"/>
      <c r="C11" s="73"/>
      <c r="D11" s="73"/>
      <c r="E11" s="73"/>
      <c r="F11" s="73"/>
      <c r="G11" s="73"/>
      <c r="H11" s="73"/>
      <c r="I11" s="73"/>
      <c r="J11" s="73"/>
    </row>
    <row r="12" spans="1:10" ht="15" customHeight="1" x14ac:dyDescent="0.2">
      <c r="A12" s="73"/>
      <c r="B12" s="73"/>
      <c r="C12" s="73"/>
      <c r="D12" s="73"/>
      <c r="E12" s="73"/>
      <c r="F12" s="73"/>
      <c r="G12" s="73"/>
      <c r="H12" s="73"/>
      <c r="I12" s="73"/>
      <c r="J12" s="73"/>
    </row>
    <row r="13" spans="1:10" ht="15" customHeight="1" x14ac:dyDescent="0.2">
      <c r="A13" s="73"/>
      <c r="B13" s="73"/>
      <c r="C13" s="73"/>
      <c r="D13" s="73"/>
      <c r="E13" s="73"/>
      <c r="F13" s="73"/>
      <c r="G13" s="73"/>
      <c r="H13" s="73"/>
      <c r="I13" s="73"/>
      <c r="J13" s="73"/>
    </row>
    <row r="14" spans="1:10" ht="15" customHeight="1" x14ac:dyDescent="0.2">
      <c r="A14" s="73"/>
      <c r="B14" s="73"/>
      <c r="C14" s="73"/>
      <c r="D14" s="73"/>
      <c r="E14" s="73"/>
      <c r="F14" s="73"/>
      <c r="G14" s="73"/>
      <c r="H14" s="73"/>
      <c r="I14" s="73"/>
      <c r="J14" s="73"/>
    </row>
    <row r="15" spans="1:10" ht="15" customHeight="1" x14ac:dyDescent="0.2">
      <c r="A15" s="73"/>
      <c r="B15" s="73"/>
      <c r="C15" s="73"/>
      <c r="D15" s="73"/>
      <c r="E15" s="73"/>
      <c r="F15" s="73"/>
      <c r="G15" s="73"/>
      <c r="H15" s="73"/>
      <c r="I15" s="73"/>
      <c r="J15" s="73"/>
    </row>
    <row r="16" spans="1:10" ht="15" customHeight="1" x14ac:dyDescent="0.2">
      <c r="A16" s="73"/>
      <c r="B16" s="73"/>
      <c r="C16" s="73"/>
      <c r="D16" s="73"/>
      <c r="E16" s="73"/>
      <c r="F16" s="73"/>
      <c r="G16" s="73"/>
      <c r="H16" s="73"/>
      <c r="I16" s="73"/>
      <c r="J16" s="73"/>
    </row>
    <row r="17" spans="1:10" ht="15" customHeight="1" x14ac:dyDescent="0.2">
      <c r="A17" s="73"/>
      <c r="B17" s="73"/>
      <c r="C17" s="73"/>
      <c r="D17" s="73"/>
      <c r="E17" s="73"/>
      <c r="F17" s="73"/>
      <c r="G17" s="73"/>
      <c r="H17" s="73"/>
      <c r="I17" s="73"/>
      <c r="J17" s="73"/>
    </row>
    <row r="18" spans="1:10" ht="15" customHeight="1" x14ac:dyDescent="0.2">
      <c r="A18" s="73"/>
      <c r="B18" s="73"/>
      <c r="C18" s="73"/>
      <c r="D18" s="73"/>
      <c r="E18" s="73"/>
      <c r="F18" s="73"/>
      <c r="G18" s="73"/>
      <c r="H18" s="73"/>
      <c r="I18" s="73"/>
      <c r="J18" s="73"/>
    </row>
    <row r="19" spans="1:10" ht="15" customHeight="1" x14ac:dyDescent="0.2">
      <c r="A19" s="73"/>
      <c r="B19" s="73"/>
      <c r="C19" s="73"/>
      <c r="D19" s="73"/>
      <c r="E19" s="73"/>
      <c r="F19" s="73"/>
      <c r="G19" s="73"/>
      <c r="H19" s="73"/>
      <c r="I19" s="73"/>
      <c r="J19" s="73"/>
    </row>
    <row r="20" spans="1:10" ht="15" customHeight="1" x14ac:dyDescent="0.2">
      <c r="A20" s="73"/>
      <c r="B20" s="73"/>
      <c r="C20" s="73"/>
      <c r="D20" s="73"/>
      <c r="E20" s="73"/>
      <c r="F20" s="73"/>
      <c r="G20" s="73"/>
      <c r="H20" s="73"/>
      <c r="I20" s="73"/>
      <c r="J20" s="73"/>
    </row>
    <row r="21" spans="1:10" ht="15" customHeight="1" x14ac:dyDescent="0.2">
      <c r="A21" s="73"/>
      <c r="B21" s="73"/>
      <c r="C21" s="73"/>
      <c r="D21" s="73"/>
      <c r="E21" s="73"/>
      <c r="F21" s="73"/>
      <c r="G21" s="73"/>
      <c r="H21" s="73"/>
      <c r="I21" s="73"/>
      <c r="J21" s="73"/>
    </row>
    <row r="22" spans="1:10" ht="15" customHeight="1" x14ac:dyDescent="0.2">
      <c r="A22" s="73"/>
      <c r="B22" s="73"/>
      <c r="C22" s="73"/>
      <c r="D22" s="73"/>
      <c r="E22" s="73"/>
      <c r="F22" s="73"/>
      <c r="G22" s="73"/>
      <c r="H22" s="73"/>
      <c r="I22" s="73"/>
      <c r="J22" s="73"/>
    </row>
    <row r="23" spans="1:10" ht="15" customHeight="1" x14ac:dyDescent="0.2">
      <c r="A23" s="73"/>
      <c r="B23" s="73"/>
      <c r="C23" s="73"/>
      <c r="D23" s="73"/>
      <c r="E23" s="73"/>
      <c r="F23" s="73"/>
      <c r="G23" s="73"/>
      <c r="H23" s="73"/>
      <c r="I23" s="73"/>
      <c r="J23" s="73"/>
    </row>
    <row r="24" spans="1:10" ht="15" customHeight="1" x14ac:dyDescent="0.2">
      <c r="A24" s="73"/>
      <c r="B24" s="73"/>
      <c r="C24" s="73"/>
      <c r="D24" s="73"/>
      <c r="E24" s="73"/>
      <c r="F24" s="73"/>
      <c r="G24" s="73"/>
      <c r="H24" s="73"/>
      <c r="I24" s="73"/>
      <c r="J24" s="73"/>
    </row>
    <row r="25" spans="1:10" ht="15" customHeight="1" x14ac:dyDescent="0.2">
      <c r="A25" s="73"/>
      <c r="B25" s="73"/>
      <c r="C25" s="73"/>
      <c r="D25" s="73"/>
      <c r="E25" s="73"/>
      <c r="F25" s="73"/>
      <c r="G25" s="73"/>
      <c r="H25" s="73"/>
      <c r="I25" s="73"/>
      <c r="J25" s="73"/>
    </row>
    <row r="26" spans="1:10" ht="15" customHeight="1" x14ac:dyDescent="0.2">
      <c r="A26" s="73"/>
      <c r="B26" s="73"/>
      <c r="C26" s="73"/>
      <c r="D26" s="73"/>
      <c r="E26" s="73"/>
      <c r="F26" s="73"/>
      <c r="G26" s="73"/>
      <c r="H26" s="73"/>
      <c r="I26" s="73"/>
      <c r="J26" s="73"/>
    </row>
    <row r="27" spans="1:10" ht="39.75" customHeight="1" x14ac:dyDescent="0.2">
      <c r="A27" s="73"/>
      <c r="B27" s="73"/>
      <c r="C27" s="73"/>
      <c r="D27" s="73"/>
      <c r="E27" s="73"/>
      <c r="F27" s="73"/>
      <c r="G27" s="73"/>
      <c r="H27" s="73"/>
      <c r="I27" s="73"/>
      <c r="J27" s="73"/>
    </row>
    <row r="28" spans="1:10" ht="15" customHeight="1" x14ac:dyDescent="0.2"/>
    <row r="29" spans="1:10" ht="15" customHeight="1" x14ac:dyDescent="0.2"/>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J27"/>
  </mergeCells>
  <pageMargins left="0.7" right="0.7" top="0.75" bottom="0.75" header="0.3" footer="0.3"/>
  <pageSetup paperSize="1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Statement of Operations</vt:lpstr>
      <vt:lpstr>Non-GAAP Statement of Ops</vt:lpstr>
      <vt:lpstr>Metrics</vt:lpstr>
      <vt:lpstr>Non-GAAP Recs</vt:lpstr>
      <vt:lpstr>End Notes</vt:lpstr>
      <vt:lpstr>'Non-GAAP Statement of Ops'!Print_Area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 2019 Supplemental</dc:title>
  <dc:creator>Workiva - Caitlin Gagnon</dc:creator>
  <cp:lastModifiedBy>Jessica Nie</cp:lastModifiedBy>
  <cp:lastPrinted>2019-08-01T18:16:10Z</cp:lastPrinted>
  <dcterms:created xsi:type="dcterms:W3CDTF">2019-08-01T18:16:41Z</dcterms:created>
  <dcterms:modified xsi:type="dcterms:W3CDTF">2019-08-05T19:02:12Z</dcterms:modified>
</cp:coreProperties>
</file>